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電力契約（WTO)\R6_高圧電力WTO（処理施設課）\06.06.25_開札（06.05.30告示）厚別汚水調整池\"/>
    </mc:Choice>
  </mc:AlternateContent>
  <xr:revisionPtr revIDLastSave="0" documentId="13_ncr:1_{9CEF1E4D-F5AC-471E-BAC4-2F3BDD87E2A9}" xr6:coauthVersionLast="47" xr6:coauthVersionMax="47" xr10:uidLastSave="{00000000-0000-0000-0000-000000000000}"/>
  <bookViews>
    <workbookView xWindow="-120" yWindow="-120" windowWidth="29040" windowHeight="15840" xr2:uid="{00000000-000D-0000-FFFF-FFFF00000000}"/>
  </bookViews>
  <sheets>
    <sheet name="積算内訳書（昼夜の別有り）厚別水再生プラザ汚水調整池" sheetId="25" r:id="rId1"/>
    <sheet name="新川参考（一般単価）" sheetId="26" state="hidden" r:id="rId2"/>
  </sheets>
  <definedNames>
    <definedName name="_xlnm.Print_Area" localSheetId="1">'新川参考（一般単価）'!$A$1:$O$49</definedName>
    <definedName name="_xlnm.Print_Area" localSheetId="0">'積算内訳書（昼夜の別有り）厚別水再生プラザ汚水調整池'!$A$1:$O$49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4" i="26" l="1"/>
  <c r="C34" i="26"/>
  <c r="L33" i="26"/>
  <c r="M33" i="26" s="1"/>
  <c r="I33" i="26"/>
  <c r="G33" i="26"/>
  <c r="L32" i="26"/>
  <c r="M32" i="26" s="1"/>
  <c r="H32" i="26"/>
  <c r="I32" i="26" s="1"/>
  <c r="E32" i="26"/>
  <c r="G32" i="26" s="1"/>
  <c r="L31" i="26"/>
  <c r="M31" i="26" s="1"/>
  <c r="I31" i="26"/>
  <c r="G31" i="26"/>
  <c r="L30" i="26"/>
  <c r="M30" i="26" s="1"/>
  <c r="H30" i="26"/>
  <c r="I30" i="26" s="1"/>
  <c r="E30" i="26"/>
  <c r="G30" i="26" s="1"/>
  <c r="L29" i="26"/>
  <c r="M29" i="26" s="1"/>
  <c r="I29" i="26"/>
  <c r="G29" i="26"/>
  <c r="L28" i="26"/>
  <c r="M28" i="26" s="1"/>
  <c r="H28" i="26"/>
  <c r="I28" i="26" s="1"/>
  <c r="E28" i="26"/>
  <c r="G28" i="26" s="1"/>
  <c r="L27" i="26"/>
  <c r="M27" i="26" s="1"/>
  <c r="I27" i="26"/>
  <c r="G27" i="26"/>
  <c r="L26" i="26"/>
  <c r="M26" i="26" s="1"/>
  <c r="H26" i="26"/>
  <c r="I26" i="26" s="1"/>
  <c r="E26" i="26"/>
  <c r="G26" i="26" s="1"/>
  <c r="L25" i="26"/>
  <c r="M25" i="26" s="1"/>
  <c r="I25" i="26"/>
  <c r="G25" i="26"/>
  <c r="L24" i="26"/>
  <c r="M24" i="26" s="1"/>
  <c r="H24" i="26"/>
  <c r="I24" i="26" s="1"/>
  <c r="E24" i="26"/>
  <c r="G24" i="26" s="1"/>
  <c r="L23" i="26"/>
  <c r="M23" i="26" s="1"/>
  <c r="I23" i="26"/>
  <c r="G23" i="26"/>
  <c r="L22" i="26"/>
  <c r="M22" i="26" s="1"/>
  <c r="H22" i="26"/>
  <c r="I22" i="26" s="1"/>
  <c r="E22" i="26"/>
  <c r="G22" i="26" s="1"/>
  <c r="L21" i="26"/>
  <c r="M21" i="26" s="1"/>
  <c r="I21" i="26"/>
  <c r="G21" i="26"/>
  <c r="L20" i="26"/>
  <c r="M20" i="26" s="1"/>
  <c r="H20" i="26"/>
  <c r="I20" i="26" s="1"/>
  <c r="E20" i="26"/>
  <c r="G20" i="26" s="1"/>
  <c r="L19" i="26"/>
  <c r="M19" i="26" s="1"/>
  <c r="I19" i="26"/>
  <c r="G19" i="26"/>
  <c r="L18" i="26"/>
  <c r="M18" i="26" s="1"/>
  <c r="H18" i="26"/>
  <c r="I18" i="26" s="1"/>
  <c r="E18" i="26"/>
  <c r="G18" i="26" s="1"/>
  <c r="L17" i="26"/>
  <c r="M17" i="26" s="1"/>
  <c r="I17" i="26"/>
  <c r="G17" i="26"/>
  <c r="L16" i="26"/>
  <c r="M16" i="26" s="1"/>
  <c r="H16" i="26"/>
  <c r="I16" i="26" s="1"/>
  <c r="E16" i="26"/>
  <c r="G16" i="26" s="1"/>
  <c r="L15" i="26"/>
  <c r="M15" i="26" s="1"/>
  <c r="I15" i="26"/>
  <c r="G15" i="26"/>
  <c r="L14" i="26"/>
  <c r="M14" i="26" s="1"/>
  <c r="H14" i="26"/>
  <c r="I14" i="26" s="1"/>
  <c r="E14" i="26"/>
  <c r="G14" i="26" s="1"/>
  <c r="L13" i="26"/>
  <c r="M13" i="26" s="1"/>
  <c r="I13" i="26"/>
  <c r="G13" i="26"/>
  <c r="L12" i="26"/>
  <c r="M12" i="26" s="1"/>
  <c r="H12" i="26"/>
  <c r="I12" i="26" s="1"/>
  <c r="E12" i="26"/>
  <c r="G12" i="26" s="1"/>
  <c r="M11" i="26"/>
  <c r="I11" i="26"/>
  <c r="G11" i="26"/>
  <c r="M10" i="26"/>
  <c r="I10" i="26"/>
  <c r="G10" i="26"/>
  <c r="O10" i="26" l="1"/>
  <c r="O12" i="26"/>
  <c r="O20" i="26"/>
  <c r="O28" i="26"/>
  <c r="O18" i="26"/>
  <c r="O26" i="26"/>
  <c r="O16" i="26"/>
  <c r="O24" i="26"/>
  <c r="O32" i="26"/>
  <c r="O14" i="26"/>
  <c r="O22" i="26"/>
  <c r="O30" i="26"/>
  <c r="O34" i="26" l="1"/>
  <c r="K42" i="26" s="1"/>
  <c r="K45" i="26" s="1"/>
  <c r="K34" i="25" l="1"/>
</calcChain>
</file>

<file path=xl/sharedStrings.xml><?xml version="1.0" encoding="utf-8"?>
<sst xmlns="http://schemas.openxmlformats.org/spreadsheetml/2006/main" count="148" uniqueCount="45">
  <si>
    <t>合計</t>
    <rPh sb="0" eb="2">
      <t>ゴウケイ</t>
    </rPh>
    <phoneticPr fontId="3"/>
  </si>
  <si>
    <t>合　計　金　額</t>
    <rPh sb="0" eb="3">
      <t>ゴウケイ</t>
    </rPh>
    <rPh sb="4" eb="7">
      <t>キンガク</t>
    </rPh>
    <phoneticPr fontId="3"/>
  </si>
  <si>
    <t>円</t>
    <rPh sb="0" eb="1">
      <t>エン</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</si>
  <si>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</si>
  <si>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</si>
  <si>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</si>
  <si>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種別</t>
    <rPh sb="0" eb="2">
      <t>シュベツ</t>
    </rPh>
    <phoneticPr fontId="3"/>
  </si>
  <si>
    <t>入　札　金　額</t>
    <rPh sb="0" eb="1">
      <t>ニュウ</t>
    </rPh>
    <rPh sb="2" eb="3">
      <t>サツ</t>
    </rPh>
    <rPh sb="4" eb="7">
      <t>キンガク</t>
    </rPh>
    <phoneticPr fontId="3"/>
  </si>
  <si>
    <t>需要場所</t>
    <rPh sb="0" eb="2">
      <t>ジュヨウ</t>
    </rPh>
    <rPh sb="2" eb="4">
      <t>バショ</t>
    </rPh>
    <phoneticPr fontId="3"/>
  </si>
  <si>
    <t>No.</t>
    <phoneticPr fontId="3"/>
  </si>
  <si>
    <t>契約単価積算内訳書</t>
    <phoneticPr fontId="3"/>
  </si>
  <si>
    <t>（商号又は名称）</t>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</si>
  <si>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</si>
  <si>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</si>
  <si>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</si>
  <si>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</si>
  <si>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力率
（％）</t>
    <rPh sb="0" eb="2">
      <t>リキリツ</t>
    </rPh>
    <phoneticPr fontId="3"/>
  </si>
  <si>
    <t>単位</t>
    <rPh sb="0" eb="2">
      <t>タンイ</t>
    </rPh>
    <phoneticPr fontId="3"/>
  </si>
  <si>
    <t>基本料金（円、銭単位まで記載可）</t>
    <rPh sb="0" eb="2">
      <t>キホン</t>
    </rPh>
    <rPh sb="2" eb="4">
      <t>リョウキン</t>
    </rPh>
    <phoneticPr fontId="3"/>
  </si>
  <si>
    <t>契約
電力等
a</t>
    <rPh sb="0" eb="2">
      <t>ケイヤク</t>
    </rPh>
    <rPh sb="3" eb="5">
      <t>デンリョク</t>
    </rPh>
    <rPh sb="5" eb="6">
      <t>トウ</t>
    </rPh>
    <phoneticPr fontId="3"/>
  </si>
  <si>
    <t>基本料金単価
b</t>
    <rPh sb="0" eb="2">
      <t>キホン</t>
    </rPh>
    <rPh sb="2" eb="4">
      <t>リョウキン</t>
    </rPh>
    <rPh sb="4" eb="6">
      <t>タンカ</t>
    </rPh>
    <phoneticPr fontId="3"/>
  </si>
  <si>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3"/>
  </si>
  <si>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3"/>
  </si>
  <si>
    <t>常時契約（常用線）</t>
    <rPh sb="0" eb="2">
      <t>ジョウジ</t>
    </rPh>
    <rPh sb="2" eb="4">
      <t>ケイヤク</t>
    </rPh>
    <rPh sb="5" eb="7">
      <t>ジョウヨウ</t>
    </rPh>
    <rPh sb="7" eb="8">
      <t>セン</t>
    </rPh>
    <phoneticPr fontId="3"/>
  </si>
  <si>
    <t>基本料金単価
d</t>
    <rPh sb="0" eb="2">
      <t>キホン</t>
    </rPh>
    <rPh sb="2" eb="4">
      <t>リョウキン</t>
    </rPh>
    <rPh sb="4" eb="6">
      <t>タンカ</t>
    </rPh>
    <phoneticPr fontId="3"/>
  </si>
  <si>
    <t>小計
（a×d）
e</t>
    <rPh sb="0" eb="2">
      <t>ショウケイ</t>
    </rPh>
    <phoneticPr fontId="3"/>
  </si>
  <si>
    <t>予備電力（予備線）</t>
    <rPh sb="0" eb="2">
      <t>ヨビ</t>
    </rPh>
    <rPh sb="2" eb="4">
      <t>デンリョク</t>
    </rPh>
    <rPh sb="5" eb="7">
      <t>ヨビ</t>
    </rPh>
    <rPh sb="7" eb="8">
      <t>セン</t>
    </rPh>
    <phoneticPr fontId="3"/>
  </si>
  <si>
    <t>昼間</t>
    <rPh sb="0" eb="2">
      <t>ヒルマ</t>
    </rPh>
    <phoneticPr fontId="3"/>
  </si>
  <si>
    <t>夜間</t>
    <rPh sb="0" eb="2">
      <t>ヤカン</t>
    </rPh>
    <phoneticPr fontId="3"/>
  </si>
  <si>
    <t>予定使用
電力量
（kWh）
ｆ</t>
    <rPh sb="0" eb="2">
      <t>ヨテイ</t>
    </rPh>
    <rPh sb="2" eb="4">
      <t>シヨウ</t>
    </rPh>
    <rPh sb="5" eb="7">
      <t>デンリョク</t>
    </rPh>
    <rPh sb="7" eb="8">
      <t>リョウ</t>
    </rPh>
    <phoneticPr fontId="3"/>
  </si>
  <si>
    <t>電力量料金
単価
ｇ</t>
    <rPh sb="0" eb="2">
      <t>デンリョク</t>
    </rPh>
    <rPh sb="2" eb="3">
      <t>リョウ</t>
    </rPh>
    <rPh sb="3" eb="5">
      <t>リョウキン</t>
    </rPh>
    <rPh sb="6" eb="8">
      <t>タンカ</t>
    </rPh>
    <phoneticPr fontId="3"/>
  </si>
  <si>
    <t>小計
（ｆ×ｇ）
ｈ</t>
    <phoneticPr fontId="3"/>
  </si>
  <si>
    <t>（該当なし）
○○
割引・割増
（円、銭単位まで
記載可）
i</t>
    <rPh sb="1" eb="3">
      <t>ガイトウ</t>
    </rPh>
    <rPh sb="11" eb="13">
      <t>ワリビキ</t>
    </rPh>
    <rPh sb="14" eb="15">
      <t>ワリ</t>
    </rPh>
    <rPh sb="15" eb="16">
      <t>ゾウ</t>
    </rPh>
    <phoneticPr fontId="3"/>
  </si>
  <si>
    <t>kw</t>
    <phoneticPr fontId="3"/>
  </si>
  <si>
    <t>合計
（c＋ｈ+e±i、円未満の端数切捨て）
j</t>
    <rPh sb="0" eb="2">
      <t>ゴウケイ</t>
    </rPh>
    <rPh sb="12" eb="13">
      <t>エン</t>
    </rPh>
    <rPh sb="13" eb="15">
      <t>ミマン</t>
    </rPh>
    <rPh sb="16" eb="18">
      <t>ハスウ</t>
    </rPh>
    <rPh sb="18" eb="20">
      <t>キリス</t>
    </rPh>
    <phoneticPr fontId="3"/>
  </si>
  <si>
    <t xml:space="preserve">
○○
割引・割増
（円、銭単位まで
記載可）
i</t>
    <rPh sb="5" eb="7">
      <t>ワリビキ</t>
    </rPh>
    <rPh sb="8" eb="9">
      <t>ワリ</t>
    </rPh>
    <rPh sb="9" eb="10">
      <t>ゾウ</t>
    </rPh>
    <phoneticPr fontId="3"/>
  </si>
  <si>
    <t>2019年
10月</t>
    <rPh sb="4" eb="5">
      <t>ネン</t>
    </rPh>
    <rPh sb="8" eb="9">
      <t>ガツ</t>
    </rPh>
    <phoneticPr fontId="3"/>
  </si>
  <si>
    <t>2020年
1月</t>
    <rPh sb="7" eb="8">
      <t>ガツ</t>
    </rPh>
    <phoneticPr fontId="3"/>
  </si>
  <si>
    <t>注５　その他割引等を設定する場合は、ⅰ列に記載してください。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</si>
  <si>
    <t>（※上記「合計金額」の100/110相当額（小数点第３位切り上げ）を記載すること。）</t>
    <rPh sb="2" eb="4">
      <t>ジョウキ</t>
    </rPh>
    <rPh sb="5" eb="7">
      <t>ゴウケイ</t>
    </rPh>
    <rPh sb="7" eb="9">
      <t>キンガク</t>
    </rPh>
    <rPh sb="18" eb="20">
      <t>ソウトウ</t>
    </rPh>
    <rPh sb="20" eb="21">
      <t>ガク</t>
    </rPh>
    <rPh sb="34" eb="36">
      <t>キサイ</t>
    </rPh>
    <phoneticPr fontId="3"/>
  </si>
  <si>
    <t>新川水再生プラザ</t>
    <rPh sb="0" eb="2">
      <t>シンカワ</t>
    </rPh>
    <rPh sb="2" eb="3">
      <t>ミズ</t>
    </rPh>
    <rPh sb="3" eb="5">
      <t>サイセイ</t>
    </rPh>
    <phoneticPr fontId="3"/>
  </si>
  <si>
    <t>令和6年
10月</t>
    <rPh sb="0" eb="2">
      <t>レイワ</t>
    </rPh>
    <rPh sb="7" eb="8">
      <t>ガツ</t>
    </rPh>
    <phoneticPr fontId="3"/>
  </si>
  <si>
    <t>令和7年
1月</t>
    <rPh sb="0" eb="2">
      <t>レイワ</t>
    </rPh>
    <rPh sb="6" eb="7">
      <t>ガツ</t>
    </rPh>
    <phoneticPr fontId="3"/>
  </si>
  <si>
    <t>kw</t>
  </si>
  <si>
    <t>厚別水再生プラザ汚水調整池</t>
    <rPh sb="0" eb="2">
      <t>アツベツ</t>
    </rPh>
    <rPh sb="2" eb="5">
      <t>ミズサイセイ</t>
    </rPh>
    <rPh sb="8" eb="13">
      <t>オスイチョウセイチ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</si>
</sst>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0;&quot;△ &quot;#,##0.00"/>
  </numFmts>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b/>
      <sz val="22"/>
      <name val="ＭＳ Ｐゴシック"/>
      <family val="3"/>
      <charset val="128"/>
    </font>
    <font>
      <sz val="8"/>
      <name val="ＭＳ Ｐゴシック"/>
      <family val="3"/>
      <charset val="128"/>
    </font>
    <font>
      <sz val="11"/>
      <color theme="0"/>
      <name val="ＭＳ Ｐゴシック"/>
      <family val="2"/>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7"/>
      </patternFill>
    </fill>
    <fill>
      <patternFill patternType="solid">
        <fgColor theme="9" tint="0.79998168889431442"/>
        <bgColor indexed="64"/>
      </patternFill>
    </fill>
    <fill>
      <patternFill patternType="solid">
        <fgColor theme="5" tint="0.79998168889431442"/>
        <bgColor indexed="64"/>
      </patternFill>
    </fill>
  </fills>
  <borders count="82">
    <border>
      <left/>
      <right/>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top/>
      <bottom style="medium">
        <color indexed="64"/>
      </bottom>
      <diagonal/>
    </border>
    <border>
      <left style="thin">
        <color indexed="64"/>
      </left>
      <right/>
      <top style="thin">
        <color indexed="64"/>
      </top>
      <bottom style="thin">
        <color indexed="64"/>
      </bottom>
      <diagonal/>
    </border>
    <border diagonalUp="1">
      <left style="thin">
        <color indexed="64"/>
      </left>
      <right/>
      <top style="double">
        <color indexed="64"/>
      </top>
      <bottom style="medium">
        <color indexed="64"/>
      </bottom>
      <diagonal style="thin">
        <color indexed="64"/>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diagonalUp="1">
      <left style="medium">
        <color indexed="64"/>
      </left>
      <right style="double">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double">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double">
        <color indexed="64"/>
      </right>
      <top/>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style="double">
        <color indexed="64"/>
      </top>
      <bottom style="medium">
        <color indexed="64"/>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style="hair">
        <color indexed="64"/>
      </right>
      <top/>
      <bottom/>
      <diagonal/>
    </border>
    <border>
      <left style="hair">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Up="1">
      <left style="medium">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style="hair">
        <color indexed="64"/>
      </right>
      <top/>
      <bottom style="double">
        <color indexed="64"/>
      </bottom>
      <diagonal/>
    </border>
    <border>
      <left style="medium">
        <color indexed="64"/>
      </left>
      <right style="medium">
        <color indexed="64"/>
      </right>
      <top/>
      <bottom style="double">
        <color indexed="64"/>
      </bottom>
      <diagonal/>
    </border>
    <border>
      <left style="hair">
        <color indexed="64"/>
      </left>
      <right style="thin">
        <color indexed="64"/>
      </right>
      <top/>
      <bottom style="double">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style="medium">
        <color indexed="64"/>
      </right>
      <top style="thin">
        <color indexed="64"/>
      </top>
      <bottom/>
      <diagonal style="hair">
        <color indexed="64"/>
      </diagonal>
    </border>
    <border diagonalUp="1">
      <left style="thin">
        <color indexed="64"/>
      </left>
      <right style="medium">
        <color indexed="64"/>
      </right>
      <top/>
      <bottom style="thin">
        <color indexed="64"/>
      </bottom>
      <diagonal style="hair">
        <color indexed="64"/>
      </diagonal>
    </border>
  </borders>
  <cellStyleXfs count="5">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11" fillId="3" borderId="0" applyNumberFormat="0" applyBorder="0" applyAlignment="0" applyProtection="0">
      <alignment vertical="center"/>
    </xf>
  </cellStyleXfs>
  <cellXfs count="275">
    <xf numFmtId="0" fontId="0" fillId="0" borderId="0" xfId="0"/>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38" fontId="0" fillId="0" borderId="0" xfId="1" applyNumberFormat="1" applyFont="1" applyAlignment="1">
      <alignment vertical="center"/>
    </xf>
    <xf numFmtId="40" fontId="0" fillId="0" borderId="14" xfId="1" applyNumberFormat="1" applyFont="1" applyBorder="1" applyAlignment="1">
      <alignment vertical="center"/>
    </xf>
    <xf numFmtId="0" fontId="7" fillId="0" borderId="6"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0" xfId="1" applyFont="1" applyAlignment="1">
      <alignment horizontal="center" vertical="center"/>
    </xf>
    <xf numFmtId="38" fontId="0" fillId="2" borderId="4" xfId="1" applyFont="1" applyFill="1" applyBorder="1" applyAlignment="1">
      <alignment horizontal="center" vertical="center"/>
    </xf>
    <xf numFmtId="38" fontId="0" fillId="0" borderId="28" xfId="1" applyNumberFormat="1" applyFont="1" applyBorder="1" applyAlignment="1">
      <alignment horizontal="right"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29" xfId="1" applyFont="1" applyBorder="1" applyAlignment="1">
      <alignment horizontal="center" vertical="center" wrapText="1"/>
    </xf>
    <xf numFmtId="38" fontId="0" fillId="0" borderId="36" xfId="1" applyFont="1" applyBorder="1" applyAlignment="1">
      <alignment horizontal="right" vertical="center"/>
    </xf>
    <xf numFmtId="38" fontId="7" fillId="0" borderId="0" xfId="1" applyFont="1" applyAlignment="1">
      <alignment horizontal="center" vertical="center"/>
    </xf>
    <xf numFmtId="38" fontId="0" fillId="0" borderId="31" xfId="1" applyNumberFormat="1" applyFont="1" applyBorder="1" applyAlignment="1">
      <alignment vertical="center"/>
    </xf>
    <xf numFmtId="40" fontId="0" fillId="0" borderId="39" xfId="1" applyNumberFormat="1" applyFont="1" applyBorder="1" applyAlignment="1">
      <alignment vertical="center"/>
    </xf>
    <xf numFmtId="40" fontId="0" fillId="0" borderId="30" xfId="1" applyNumberFormat="1" applyFont="1" applyBorder="1" applyAlignment="1">
      <alignment vertical="center"/>
    </xf>
    <xf numFmtId="177" fontId="0" fillId="0" borderId="34" xfId="1" applyNumberFormat="1" applyFont="1" applyBorder="1" applyAlignment="1">
      <alignment vertical="center"/>
    </xf>
    <xf numFmtId="177" fontId="0" fillId="0" borderId="41" xfId="1" applyNumberFormat="1" applyFont="1" applyBorder="1" applyAlignment="1">
      <alignment vertical="center"/>
    </xf>
    <xf numFmtId="177" fontId="0" fillId="0" borderId="35" xfId="1" applyNumberFormat="1" applyFont="1" applyBorder="1" applyAlignment="1">
      <alignment vertical="center"/>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0" fontId="4" fillId="0" borderId="0" xfId="0" applyFont="1" applyFill="1" applyBorder="1" applyAlignment="1">
      <alignment vertical="center" shrinkToFit="1"/>
    </xf>
    <xf numFmtId="0" fontId="8" fillId="0" borderId="0" xfId="0" applyFont="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6"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 fontId="0" fillId="0" borderId="0" xfId="0" applyNumberFormat="1" applyFont="1" applyAlignment="1">
      <alignmen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0" fontId="5" fillId="0" borderId="0" xfId="0" applyFont="1" applyAlignment="1">
      <alignment vertical="center" shrinkToFit="1"/>
    </xf>
    <xf numFmtId="0" fontId="0" fillId="0" borderId="6" xfId="0" applyFont="1" applyBorder="1" applyAlignment="1">
      <alignment vertical="center"/>
    </xf>
    <xf numFmtId="38" fontId="5" fillId="0" borderId="56" xfId="1" applyNumberFormat="1" applyFont="1" applyBorder="1" applyAlignment="1">
      <alignment horizontal="center" vertical="center" wrapText="1"/>
    </xf>
    <xf numFmtId="38" fontId="5" fillId="0" borderId="57" xfId="1" applyNumberFormat="1" applyFont="1" applyBorder="1" applyAlignment="1">
      <alignment horizontal="center" vertical="center" wrapText="1"/>
    </xf>
    <xf numFmtId="38" fontId="5" fillId="0" borderId="29" xfId="1" applyNumberFormat="1" applyFont="1" applyBorder="1" applyAlignment="1">
      <alignment horizontal="center" vertical="center" wrapText="1"/>
    </xf>
    <xf numFmtId="38" fontId="0" fillId="2" borderId="62" xfId="1" applyFont="1" applyFill="1" applyBorder="1" applyAlignment="1">
      <alignment vertical="center"/>
    </xf>
    <xf numFmtId="38" fontId="2" fillId="2" borderId="63" xfId="1" applyFont="1" applyFill="1" applyBorder="1" applyAlignment="1">
      <alignment vertical="center"/>
    </xf>
    <xf numFmtId="38" fontId="2" fillId="2" borderId="14" xfId="1" applyFont="1" applyFill="1" applyBorder="1" applyAlignment="1">
      <alignment vertical="center"/>
    </xf>
    <xf numFmtId="3" fontId="0" fillId="2" borderId="14" xfId="0" applyNumberFormat="1" applyFill="1" applyBorder="1" applyAlignment="1">
      <alignment vertical="center"/>
    </xf>
    <xf numFmtId="38" fontId="11" fillId="0" borderId="0" xfId="4" applyNumberFormat="1" applyFill="1" applyAlignment="1">
      <alignment horizontal="center" vertical="center"/>
    </xf>
    <xf numFmtId="40" fontId="2" fillId="2" borderId="2" xfId="1" applyNumberFormat="1" applyFont="1" applyFill="1" applyBorder="1" applyAlignment="1">
      <alignment horizontal="center" vertical="center"/>
    </xf>
    <xf numFmtId="40" fontId="2" fillId="5" borderId="22" xfId="1" applyNumberFormat="1" applyFont="1" applyFill="1" applyBorder="1" applyAlignment="1">
      <alignment vertical="center"/>
    </xf>
    <xf numFmtId="38" fontId="5" fillId="0" borderId="8" xfId="1" applyFont="1" applyBorder="1" applyAlignment="1">
      <alignment horizontal="center" vertical="center" wrapText="1"/>
    </xf>
    <xf numFmtId="0" fontId="5" fillId="0" borderId="0" xfId="0" applyFont="1" applyAlignment="1">
      <alignment vertical="center" wrapText="1"/>
    </xf>
    <xf numFmtId="38" fontId="0" fillId="2" borderId="67" xfId="1" applyFont="1" applyFill="1" applyBorder="1" applyAlignment="1">
      <alignment horizontal="center" vertical="center"/>
    </xf>
    <xf numFmtId="3" fontId="0" fillId="2" borderId="21" xfId="0" applyNumberFormat="1" applyFill="1" applyBorder="1" applyAlignment="1">
      <alignment vertical="center"/>
    </xf>
    <xf numFmtId="40" fontId="0" fillId="0" borderId="21" xfId="1" applyNumberFormat="1" applyFont="1" applyBorder="1" applyAlignment="1">
      <alignment vertical="center"/>
    </xf>
    <xf numFmtId="40" fontId="0" fillId="0" borderId="40" xfId="1" applyNumberFormat="1" applyFont="1" applyBorder="1" applyAlignment="1">
      <alignment vertical="center"/>
    </xf>
    <xf numFmtId="177" fontId="0" fillId="0" borderId="54" xfId="1" applyNumberFormat="1" applyFont="1" applyBorder="1" applyAlignment="1">
      <alignment vertical="center"/>
    </xf>
    <xf numFmtId="38" fontId="0" fillId="2" borderId="68" xfId="1" applyFont="1" applyFill="1" applyBorder="1" applyAlignment="1">
      <alignment vertical="center" shrinkToFit="1"/>
    </xf>
    <xf numFmtId="38" fontId="0" fillId="0" borderId="69" xfId="1" applyFont="1" applyBorder="1" applyAlignment="1">
      <alignment horizontal="right" vertical="center"/>
    </xf>
    <xf numFmtId="38" fontId="0" fillId="0" borderId="31" xfId="1" applyFont="1" applyBorder="1" applyAlignment="1">
      <alignment horizontal="right" vertical="center"/>
    </xf>
    <xf numFmtId="38" fontId="0" fillId="0" borderId="70" xfId="1" applyNumberFormat="1" applyFont="1" applyBorder="1" applyAlignment="1">
      <alignment horizontal="right" vertical="center"/>
    </xf>
    <xf numFmtId="38" fontId="0" fillId="0" borderId="71" xfId="1" applyFont="1" applyBorder="1" applyAlignment="1">
      <alignment horizontal="center" vertical="center"/>
    </xf>
    <xf numFmtId="38" fontId="0" fillId="2" borderId="68" xfId="1" applyFont="1" applyFill="1" applyBorder="1" applyAlignment="1">
      <alignment vertical="center"/>
    </xf>
    <xf numFmtId="38" fontId="0" fillId="0" borderId="69" xfId="1" applyFont="1" applyBorder="1" applyAlignment="1">
      <alignment vertical="center"/>
    </xf>
    <xf numFmtId="38" fontId="0" fillId="0" borderId="38" xfId="1" applyFont="1" applyBorder="1" applyAlignment="1">
      <alignment horizontal="right" vertical="center"/>
    </xf>
    <xf numFmtId="0" fontId="0" fillId="0" borderId="0" xfId="0" applyFont="1" applyFill="1" applyAlignment="1">
      <alignment vertical="center"/>
    </xf>
    <xf numFmtId="38" fontId="0" fillId="0" borderId="0" xfId="1" applyFont="1" applyFill="1" applyAlignment="1">
      <alignment horizontal="right" vertical="center"/>
    </xf>
    <xf numFmtId="38" fontId="0" fillId="0" borderId="0" xfId="1" applyFont="1" applyFill="1" applyAlignment="1">
      <alignment horizontal="right" vertical="center" shrinkToFit="1"/>
    </xf>
    <xf numFmtId="38" fontId="0" fillId="0" borderId="0" xfId="1" applyNumberFormat="1" applyFont="1" applyFill="1" applyAlignment="1">
      <alignment horizontal="right" vertical="center"/>
    </xf>
    <xf numFmtId="38" fontId="0" fillId="0" borderId="0" xfId="1" applyFont="1" applyFill="1" applyAlignment="1">
      <alignment horizontal="center" vertical="center"/>
    </xf>
    <xf numFmtId="38" fontId="0" fillId="0" borderId="0" xfId="1" applyFont="1" applyFill="1" applyAlignment="1">
      <alignment vertical="center"/>
    </xf>
    <xf numFmtId="38" fontId="0" fillId="0" borderId="0" xfId="1" applyNumberFormat="1" applyFont="1" applyFill="1" applyAlignment="1">
      <alignment vertical="center"/>
    </xf>
    <xf numFmtId="0" fontId="7" fillId="0" borderId="0" xfId="0" applyFont="1" applyFill="1" applyAlignment="1">
      <alignment horizontal="centerContinuous" vertical="center"/>
    </xf>
    <xf numFmtId="0" fontId="0" fillId="0" borderId="0" xfId="0" applyFont="1" applyFill="1" applyAlignment="1">
      <alignment horizontal="centerContinuous" vertical="center"/>
    </xf>
    <xf numFmtId="38" fontId="0" fillId="0" borderId="0" xfId="1" applyFont="1" applyFill="1" applyAlignment="1">
      <alignment horizontal="centerContinuous" vertical="center"/>
    </xf>
    <xf numFmtId="38" fontId="0" fillId="0" borderId="0" xfId="1" applyFont="1" applyFill="1" applyAlignment="1">
      <alignment horizontal="centerContinuous" vertical="center" shrinkToFit="1"/>
    </xf>
    <xf numFmtId="38" fontId="7" fillId="0" borderId="0" xfId="1" applyFont="1" applyFill="1" applyAlignment="1">
      <alignment horizontal="centerContinuous" vertical="center"/>
    </xf>
    <xf numFmtId="38" fontId="7" fillId="0" borderId="0" xfId="1" applyFont="1" applyFill="1" applyAlignment="1">
      <alignment horizontal="center" vertical="center"/>
    </xf>
    <xf numFmtId="0" fontId="0" fillId="0" borderId="6" xfId="0" applyFont="1" applyFill="1" applyBorder="1" applyAlignment="1">
      <alignment horizontal="center" vertical="center"/>
    </xf>
    <xf numFmtId="0" fontId="0" fillId="0" borderId="0" xfId="0" applyFont="1" applyFill="1" applyBorder="1" applyAlignment="1">
      <alignment vertical="center" shrinkToFit="1"/>
    </xf>
    <xf numFmtId="0" fontId="0" fillId="0" borderId="0" xfId="0" applyFont="1" applyFill="1" applyBorder="1" applyAlignment="1">
      <alignment horizontal="center" vertical="center"/>
    </xf>
    <xf numFmtId="38" fontId="5" fillId="0" borderId="8" xfId="1" applyFont="1" applyFill="1" applyBorder="1" applyAlignment="1">
      <alignment horizontal="center" vertical="center" wrapText="1"/>
    </xf>
    <xf numFmtId="38" fontId="5" fillId="0" borderId="29" xfId="1" applyFont="1" applyFill="1" applyBorder="1" applyAlignment="1">
      <alignment horizontal="center" vertical="center" wrapText="1"/>
    </xf>
    <xf numFmtId="38" fontId="5" fillId="0" borderId="29" xfId="1" applyNumberFormat="1" applyFont="1" applyFill="1" applyBorder="1" applyAlignment="1">
      <alignment horizontal="center" vertical="center" wrapText="1"/>
    </xf>
    <xf numFmtId="38" fontId="5" fillId="0" borderId="57" xfId="1" applyNumberFormat="1" applyFont="1" applyFill="1" applyBorder="1" applyAlignment="1">
      <alignment horizontal="center" vertical="center" wrapText="1"/>
    </xf>
    <xf numFmtId="38" fontId="5" fillId="0" borderId="56" xfId="1" applyNumberFormat="1" applyFont="1" applyFill="1" applyBorder="1" applyAlignment="1">
      <alignment horizontal="center" vertical="center" wrapText="1"/>
    </xf>
    <xf numFmtId="40" fontId="0" fillId="0" borderId="39" xfId="1" applyNumberFormat="1" applyFont="1" applyFill="1" applyBorder="1" applyAlignment="1">
      <alignment vertical="center"/>
    </xf>
    <xf numFmtId="38" fontId="2" fillId="0" borderId="14" xfId="1" applyFont="1" applyFill="1" applyBorder="1" applyAlignment="1">
      <alignment vertical="center"/>
    </xf>
    <xf numFmtId="40" fontId="0" fillId="0" borderId="30" xfId="1" applyNumberFormat="1" applyFont="1" applyFill="1" applyBorder="1" applyAlignment="1">
      <alignment vertical="center"/>
    </xf>
    <xf numFmtId="177" fontId="0" fillId="0" borderId="41" xfId="1" applyNumberFormat="1" applyFont="1" applyFill="1" applyBorder="1" applyAlignment="1">
      <alignment vertical="center"/>
    </xf>
    <xf numFmtId="38" fontId="0" fillId="0" borderId="4" xfId="1" applyFont="1" applyFill="1" applyBorder="1" applyAlignment="1">
      <alignment horizontal="center" vertical="center"/>
    </xf>
    <xf numFmtId="40" fontId="0" fillId="0" borderId="14" xfId="1" applyNumberFormat="1" applyFont="1" applyFill="1" applyBorder="1" applyAlignment="1">
      <alignment vertical="center"/>
    </xf>
    <xf numFmtId="177" fontId="0" fillId="0" borderId="35" xfId="1" applyNumberFormat="1" applyFont="1" applyFill="1" applyBorder="1" applyAlignment="1">
      <alignment vertical="center"/>
    </xf>
    <xf numFmtId="38" fontId="0" fillId="0" borderId="67" xfId="1" applyFont="1" applyFill="1" applyBorder="1" applyAlignment="1">
      <alignment horizontal="center" vertical="center"/>
    </xf>
    <xf numFmtId="38" fontId="2" fillId="0" borderId="72" xfId="1" applyFont="1" applyFill="1" applyBorder="1" applyAlignment="1">
      <alignment vertical="center"/>
    </xf>
    <xf numFmtId="40" fontId="0" fillId="0" borderId="21" xfId="1" applyNumberFormat="1" applyFont="1" applyFill="1" applyBorder="1" applyAlignment="1">
      <alignment vertical="center"/>
    </xf>
    <xf numFmtId="40" fontId="0" fillId="0" borderId="40" xfId="1" applyNumberFormat="1" applyFont="1" applyFill="1" applyBorder="1" applyAlignment="1">
      <alignment vertical="center"/>
    </xf>
    <xf numFmtId="177" fontId="0" fillId="0" borderId="54" xfId="1" applyNumberFormat="1" applyFont="1" applyFill="1" applyBorder="1" applyAlignment="1">
      <alignment vertical="center"/>
    </xf>
    <xf numFmtId="38" fontId="0" fillId="0" borderId="69" xfId="1" applyFont="1" applyFill="1" applyBorder="1" applyAlignment="1">
      <alignment horizontal="right" vertical="center"/>
    </xf>
    <xf numFmtId="38" fontId="0" fillId="0" borderId="31" xfId="1" applyFont="1" applyFill="1" applyBorder="1" applyAlignment="1">
      <alignment horizontal="right" vertical="center"/>
    </xf>
    <xf numFmtId="38" fontId="0" fillId="0" borderId="28" xfId="1" applyNumberFormat="1" applyFont="1" applyFill="1" applyBorder="1" applyAlignment="1">
      <alignment horizontal="right" vertical="center"/>
    </xf>
    <xf numFmtId="38" fontId="0" fillId="0" borderId="70" xfId="1" applyNumberFormat="1" applyFont="1" applyFill="1" applyBorder="1" applyAlignment="1">
      <alignment horizontal="right" vertical="center"/>
    </xf>
    <xf numFmtId="38" fontId="0" fillId="0" borderId="71" xfId="1" applyFont="1" applyFill="1" applyBorder="1" applyAlignment="1">
      <alignment horizontal="center" vertical="center"/>
    </xf>
    <xf numFmtId="38" fontId="0" fillId="0" borderId="68" xfId="1" applyFont="1" applyFill="1" applyBorder="1" applyAlignment="1">
      <alignment vertical="center"/>
    </xf>
    <xf numFmtId="38" fontId="0" fillId="0" borderId="69" xfId="1" applyFont="1" applyFill="1" applyBorder="1" applyAlignment="1">
      <alignment vertical="center"/>
    </xf>
    <xf numFmtId="38" fontId="0" fillId="0" borderId="31" xfId="1" applyNumberFormat="1" applyFont="1" applyFill="1" applyBorder="1" applyAlignment="1">
      <alignment vertical="center"/>
    </xf>
    <xf numFmtId="38" fontId="0" fillId="0" borderId="36" xfId="1" applyFont="1" applyFill="1" applyBorder="1" applyAlignment="1">
      <alignment horizontal="right" vertical="center"/>
    </xf>
    <xf numFmtId="38" fontId="0" fillId="0" borderId="38" xfId="1" applyFont="1" applyFill="1" applyBorder="1" applyAlignment="1">
      <alignment horizontal="right" vertical="center"/>
    </xf>
    <xf numFmtId="0" fontId="5" fillId="0" borderId="0" xfId="0" applyFont="1" applyFill="1" applyAlignment="1">
      <alignment vertical="center" wrapText="1"/>
    </xf>
    <xf numFmtId="0" fontId="5" fillId="0" borderId="0" xfId="0" applyFont="1" applyFill="1" applyAlignment="1">
      <alignment vertical="center" shrinkToFit="1"/>
    </xf>
    <xf numFmtId="0" fontId="0" fillId="0" borderId="0" xfId="0" applyFont="1" applyFill="1" applyAlignment="1">
      <alignment vertical="center" shrinkToFit="1"/>
    </xf>
    <xf numFmtId="0" fontId="7" fillId="0" borderId="6" xfId="0" applyFont="1" applyFill="1" applyBorder="1" applyAlignment="1">
      <alignment vertical="center"/>
    </xf>
    <xf numFmtId="0" fontId="0" fillId="0" borderId="6" xfId="0" applyFont="1" applyFill="1" applyBorder="1" applyAlignment="1">
      <alignment vertical="center"/>
    </xf>
    <xf numFmtId="0" fontId="8" fillId="0" borderId="0" xfId="0" applyFont="1" applyFill="1" applyAlignment="1">
      <alignment vertical="center"/>
    </xf>
    <xf numFmtId="0" fontId="8" fillId="0" borderId="0" xfId="0" applyFont="1" applyFill="1" applyAlignment="1">
      <alignment vertical="center" shrinkToFit="1"/>
    </xf>
    <xf numFmtId="0" fontId="4" fillId="0" borderId="0" xfId="0" applyFont="1" applyFill="1" applyAlignment="1">
      <alignment vertical="center"/>
    </xf>
    <xf numFmtId="0" fontId="0" fillId="0" borderId="6" xfId="0" applyFont="1" applyFill="1" applyBorder="1" applyAlignment="1">
      <alignment horizontal="centerContinuous" vertical="center" shrinkToFit="1"/>
    </xf>
    <xf numFmtId="38" fontId="0" fillId="0" borderId="23" xfId="1" applyFont="1" applyBorder="1" applyAlignment="1">
      <alignment horizontal="right" vertical="center"/>
    </xf>
    <xf numFmtId="38" fontId="0" fillId="0" borderId="3" xfId="1" applyFont="1" applyBorder="1" applyAlignment="1">
      <alignment horizontal="right" vertical="center"/>
    </xf>
    <xf numFmtId="40" fontId="0" fillId="0" borderId="80" xfId="1" applyNumberFormat="1" applyFont="1" applyBorder="1" applyAlignment="1">
      <alignment horizontal="center" vertical="center"/>
    </xf>
    <xf numFmtId="40" fontId="0" fillId="0" borderId="81" xfId="1" applyNumberFormat="1" applyFont="1" applyBorder="1" applyAlignment="1">
      <alignment horizontal="center" vertical="center"/>
    </xf>
    <xf numFmtId="0" fontId="0" fillId="2" borderId="11" xfId="0" applyNumberFormat="1" applyFont="1" applyFill="1" applyBorder="1" applyAlignment="1">
      <alignment horizontal="center" vertical="center"/>
    </xf>
    <xf numFmtId="0" fontId="0" fillId="2" borderId="9" xfId="0" applyNumberFormat="1" applyFont="1" applyFill="1" applyBorder="1" applyAlignment="1">
      <alignment horizontal="center" vertical="center"/>
    </xf>
    <xf numFmtId="176" fontId="0" fillId="2" borderId="10" xfId="0" applyNumberFormat="1" applyFont="1" applyFill="1" applyBorder="1" applyAlignment="1">
      <alignment horizontal="center" vertical="center" wrapText="1" shrinkToFit="1"/>
    </xf>
    <xf numFmtId="176" fontId="0" fillId="2" borderId="9" xfId="0" applyNumberFormat="1" applyFont="1" applyFill="1" applyBorder="1" applyAlignment="1">
      <alignment horizontal="center" vertical="center" shrinkToFit="1"/>
    </xf>
    <xf numFmtId="38" fontId="0" fillId="2" borderId="48" xfId="1" applyFont="1" applyFill="1" applyBorder="1" applyAlignment="1">
      <alignment horizontal="right" vertical="center"/>
    </xf>
    <xf numFmtId="38" fontId="0" fillId="2" borderId="47" xfId="1" applyFont="1" applyFill="1" applyBorder="1" applyAlignment="1">
      <alignment horizontal="right" vertical="center"/>
    </xf>
    <xf numFmtId="38" fontId="0" fillId="0" borderId="51" xfId="1" applyFont="1" applyFill="1" applyBorder="1" applyAlignment="1">
      <alignment horizontal="center" vertical="center" shrinkToFit="1"/>
    </xf>
    <xf numFmtId="38" fontId="0" fillId="0" borderId="50" xfId="1" applyFont="1" applyFill="1" applyBorder="1" applyAlignment="1">
      <alignment horizontal="center" vertical="center" shrinkToFit="1"/>
    </xf>
    <xf numFmtId="40" fontId="0" fillId="0" borderId="21" xfId="1" applyNumberFormat="1" applyFont="1" applyBorder="1" applyAlignment="1">
      <alignment horizontal="right" vertical="center"/>
    </xf>
    <xf numFmtId="40" fontId="0" fillId="0" borderId="22" xfId="1" applyNumberFormat="1" applyFont="1" applyBorder="1" applyAlignment="1">
      <alignment horizontal="right" vertical="center"/>
    </xf>
    <xf numFmtId="38" fontId="0" fillId="0" borderId="21" xfId="1" applyFont="1" applyFill="1" applyBorder="1" applyAlignment="1">
      <alignment horizontal="right" vertical="center"/>
    </xf>
    <xf numFmtId="38" fontId="0" fillId="0" borderId="22" xfId="1" applyFont="1" applyFill="1" applyBorder="1" applyAlignment="1">
      <alignment horizontal="right" vertical="center"/>
    </xf>
    <xf numFmtId="40" fontId="0" fillId="0" borderId="78" xfId="1" applyNumberFormat="1" applyFont="1" applyBorder="1" applyAlignment="1">
      <alignment horizontal="center" vertical="center"/>
    </xf>
    <xf numFmtId="40" fontId="0" fillId="0" borderId="79" xfId="1" applyNumberFormat="1" applyFont="1" applyBorder="1" applyAlignment="1">
      <alignment horizontal="center" vertical="center"/>
    </xf>
    <xf numFmtId="176" fontId="0" fillId="2" borderId="10" xfId="0" applyNumberFormat="1" applyFont="1" applyFill="1" applyBorder="1" applyAlignment="1">
      <alignment horizontal="center" vertical="center" shrinkToFit="1"/>
    </xf>
    <xf numFmtId="38" fontId="0" fillId="0" borderId="5" xfId="1" applyFont="1" applyBorder="1" applyAlignment="1">
      <alignment horizontal="right" vertical="center"/>
    </xf>
    <xf numFmtId="38" fontId="0" fillId="0" borderId="6" xfId="1" applyFont="1" applyBorder="1" applyAlignment="1">
      <alignment horizontal="center" vertical="center"/>
    </xf>
    <xf numFmtId="38" fontId="0" fillId="0" borderId="6" xfId="1" applyFont="1" applyBorder="1" applyAlignment="1">
      <alignment vertical="center" shrinkToFit="1"/>
    </xf>
    <xf numFmtId="0" fontId="5" fillId="0" borderId="0" xfId="0" applyFont="1" applyAlignment="1">
      <alignment vertical="center" wrapText="1"/>
    </xf>
    <xf numFmtId="38" fontId="9" fillId="0" borderId="6" xfId="1" applyFont="1" applyBorder="1" applyAlignment="1">
      <alignment horizontal="center" vertical="center"/>
    </xf>
    <xf numFmtId="40" fontId="9" fillId="0" borderId="6" xfId="1" applyNumberFormat="1"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38" fontId="0" fillId="0" borderId="73" xfId="1" applyFont="1" applyFill="1" applyBorder="1" applyAlignment="1">
      <alignment vertical="center"/>
    </xf>
    <xf numFmtId="38" fontId="0" fillId="0" borderId="74" xfId="1" applyFont="1" applyFill="1" applyBorder="1" applyAlignment="1">
      <alignment vertical="center"/>
    </xf>
    <xf numFmtId="176" fontId="0" fillId="2" borderId="11" xfId="0" applyNumberFormat="1" applyFont="1" applyFill="1" applyBorder="1" applyAlignment="1">
      <alignment horizontal="center" vertical="center" shrinkToFit="1"/>
    </xf>
    <xf numFmtId="38" fontId="0" fillId="0" borderId="7" xfId="1" applyFont="1" applyFill="1" applyBorder="1" applyAlignment="1">
      <alignment horizontal="right" vertical="center"/>
    </xf>
    <xf numFmtId="40" fontId="0" fillId="0" borderId="40" xfId="1" applyNumberFormat="1" applyFont="1" applyBorder="1" applyAlignment="1">
      <alignment horizontal="right" vertical="center"/>
    </xf>
    <xf numFmtId="40" fontId="0" fillId="0" borderId="42" xfId="1" applyNumberFormat="1" applyFont="1" applyBorder="1" applyAlignment="1">
      <alignment horizontal="right" vertical="center"/>
    </xf>
    <xf numFmtId="40" fontId="0" fillId="0" borderId="39" xfId="1" applyNumberFormat="1" applyFont="1" applyBorder="1" applyAlignment="1">
      <alignment horizontal="right" vertical="center"/>
    </xf>
    <xf numFmtId="0" fontId="0" fillId="0" borderId="26" xfId="0" applyFont="1" applyBorder="1" applyAlignment="1">
      <alignment horizontal="center" vertical="center"/>
    </xf>
    <xf numFmtId="0" fontId="0" fillId="0" borderId="11" xfId="0" applyFont="1" applyBorder="1" applyAlignment="1">
      <alignment horizontal="center" vertical="center"/>
    </xf>
    <xf numFmtId="0" fontId="0" fillId="0" borderId="27" xfId="0" applyFont="1" applyBorder="1" applyAlignment="1">
      <alignment horizontal="center" vertical="center"/>
    </xf>
    <xf numFmtId="0" fontId="5" fillId="0" borderId="17"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38" fontId="5" fillId="0" borderId="17" xfId="1" applyFont="1" applyBorder="1" applyAlignment="1">
      <alignment horizontal="center" vertical="center"/>
    </xf>
    <xf numFmtId="38" fontId="5" fillId="0" borderId="18" xfId="1" applyFont="1" applyBorder="1" applyAlignment="1">
      <alignment horizontal="center" vertical="center"/>
    </xf>
    <xf numFmtId="38" fontId="5" fillId="0" borderId="19" xfId="1" applyFont="1" applyBorder="1" applyAlignment="1">
      <alignment horizontal="center" vertical="center"/>
    </xf>
    <xf numFmtId="38" fontId="5" fillId="0" borderId="32" xfId="1" applyFont="1" applyBorder="1" applyAlignment="1">
      <alignment horizontal="center" vertical="center" wrapText="1"/>
    </xf>
    <xf numFmtId="38" fontId="5" fillId="0" borderId="54" xfId="1" applyFont="1" applyBorder="1" applyAlignment="1">
      <alignment horizontal="center" vertical="center" wrapText="1"/>
    </xf>
    <xf numFmtId="38" fontId="5" fillId="0" borderId="33" xfId="1" applyFont="1" applyBorder="1" applyAlignment="1">
      <alignment horizontal="center" vertical="center"/>
    </xf>
    <xf numFmtId="38" fontId="5" fillId="0" borderId="19" xfId="1" applyFont="1" applyBorder="1" applyAlignment="1">
      <alignment horizontal="center" vertical="center" wrapText="1"/>
    </xf>
    <xf numFmtId="38" fontId="5" fillId="0" borderId="52" xfId="1" applyFont="1" applyBorder="1" applyAlignment="1">
      <alignment horizontal="center" vertical="center" wrapText="1"/>
    </xf>
    <xf numFmtId="38" fontId="5" fillId="0" borderId="1" xfId="1" applyFont="1" applyBorder="1" applyAlignment="1">
      <alignment horizontal="center" vertical="center" wrapText="1"/>
    </xf>
    <xf numFmtId="38" fontId="5" fillId="0" borderId="58" xfId="1" applyFont="1" applyBorder="1" applyAlignment="1">
      <alignment horizontal="center" vertical="center" wrapText="1"/>
    </xf>
    <xf numFmtId="38" fontId="5" fillId="0" borderId="16" xfId="1" applyFont="1" applyBorder="1" applyAlignment="1">
      <alignment horizontal="center" vertical="center" wrapText="1"/>
    </xf>
    <xf numFmtId="38" fontId="10" fillId="0" borderId="59" xfId="1" applyFont="1" applyBorder="1" applyAlignment="1">
      <alignment horizontal="center" shrinkToFit="1"/>
    </xf>
    <xf numFmtId="38" fontId="10" fillId="0" borderId="13" xfId="1" applyFont="1" applyBorder="1" applyAlignment="1">
      <alignment horizontal="center" shrinkToFit="1"/>
    </xf>
    <xf numFmtId="0" fontId="5" fillId="0" borderId="30" xfId="0" applyFont="1" applyBorder="1" applyAlignment="1">
      <alignment horizontal="center" vertical="center"/>
    </xf>
    <xf numFmtId="0" fontId="5" fillId="0" borderId="45" xfId="0" applyFont="1" applyBorder="1" applyAlignment="1">
      <alignment horizontal="center" vertical="center"/>
    </xf>
    <xf numFmtId="0" fontId="5" fillId="0" borderId="44" xfId="0" applyFont="1" applyBorder="1" applyAlignment="1">
      <alignment horizontal="center" vertical="center"/>
    </xf>
    <xf numFmtId="0" fontId="5" fillId="0" borderId="40" xfId="0" applyFont="1" applyBorder="1" applyAlignment="1">
      <alignment horizontal="center" vertical="center"/>
    </xf>
    <xf numFmtId="0" fontId="5" fillId="0" borderId="55" xfId="0" applyFont="1" applyBorder="1" applyAlignment="1">
      <alignment horizontal="center" vertical="center"/>
    </xf>
    <xf numFmtId="38" fontId="5" fillId="0" borderId="21" xfId="1" applyFont="1" applyBorder="1" applyAlignment="1">
      <alignment horizontal="center" vertical="center" wrapText="1"/>
    </xf>
    <xf numFmtId="38" fontId="5" fillId="0" borderId="8" xfId="1" applyFont="1" applyBorder="1" applyAlignment="1">
      <alignment horizontal="center" vertical="center" wrapText="1"/>
    </xf>
    <xf numFmtId="38" fontId="5" fillId="0" borderId="55" xfId="1" applyFont="1" applyBorder="1" applyAlignment="1">
      <alignment horizontal="center" vertical="center" wrapText="1"/>
    </xf>
    <xf numFmtId="38" fontId="5" fillId="0" borderId="24" xfId="1" applyFont="1" applyBorder="1" applyAlignment="1">
      <alignment horizontal="center" vertical="center" wrapText="1"/>
    </xf>
    <xf numFmtId="38" fontId="0" fillId="0" borderId="23" xfId="1" applyFont="1" applyFill="1" applyBorder="1" applyAlignment="1">
      <alignment horizontal="right" vertical="center"/>
    </xf>
    <xf numFmtId="38" fontId="0" fillId="0" borderId="3" xfId="1" applyFont="1" applyFill="1" applyBorder="1" applyAlignment="1">
      <alignment horizontal="right" vertical="center"/>
    </xf>
    <xf numFmtId="0" fontId="0" fillId="0" borderId="10"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176" fontId="0" fillId="0" borderId="10" xfId="0" applyNumberFormat="1" applyFont="1" applyFill="1" applyBorder="1" applyAlignment="1">
      <alignment horizontal="center" vertical="center" wrapText="1" shrinkToFit="1"/>
    </xf>
    <xf numFmtId="176" fontId="0" fillId="0" borderId="9" xfId="0" applyNumberFormat="1" applyFont="1" applyFill="1" applyBorder="1" applyAlignment="1">
      <alignment horizontal="center" vertical="center" wrapText="1" shrinkToFit="1"/>
    </xf>
    <xf numFmtId="38" fontId="0" fillId="0" borderId="48" xfId="1" applyFont="1" applyFill="1" applyBorder="1" applyAlignment="1">
      <alignment horizontal="right" vertical="center"/>
    </xf>
    <xf numFmtId="38" fontId="0" fillId="0" borderId="47" xfId="1" applyFont="1" applyFill="1" applyBorder="1" applyAlignment="1">
      <alignment horizontal="right" vertical="center"/>
    </xf>
    <xf numFmtId="40" fontId="0" fillId="0" borderId="21" xfId="1" applyNumberFormat="1" applyFont="1" applyFill="1" applyBorder="1" applyAlignment="1">
      <alignment horizontal="right" vertical="center"/>
    </xf>
    <xf numFmtId="40" fontId="0" fillId="0" borderId="22" xfId="1" applyNumberFormat="1" applyFont="1" applyFill="1" applyBorder="1" applyAlignment="1">
      <alignment horizontal="right" vertical="center"/>
    </xf>
    <xf numFmtId="40" fontId="0" fillId="0" borderId="40" xfId="1" applyNumberFormat="1" applyFont="1" applyFill="1" applyBorder="1" applyAlignment="1">
      <alignment horizontal="right" vertical="center"/>
    </xf>
    <xf numFmtId="40" fontId="0" fillId="0" borderId="39" xfId="1" applyNumberFormat="1" applyFont="1" applyFill="1" applyBorder="1" applyAlignment="1">
      <alignment horizontal="right" vertical="center"/>
    </xf>
    <xf numFmtId="176" fontId="0" fillId="0" borderId="10" xfId="0" applyNumberFormat="1" applyFont="1" applyFill="1" applyBorder="1" applyAlignment="1">
      <alignment horizontal="center" vertical="center" shrinkToFit="1"/>
    </xf>
    <xf numFmtId="176" fontId="0" fillId="0" borderId="9" xfId="0" applyNumberFormat="1" applyFont="1" applyFill="1" applyBorder="1" applyAlignment="1">
      <alignment horizontal="center" vertical="center" shrinkToFit="1"/>
    </xf>
    <xf numFmtId="0" fontId="0" fillId="0" borderId="26"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2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38" fontId="5" fillId="0" borderId="17" xfId="1" applyFont="1" applyFill="1" applyBorder="1" applyAlignment="1">
      <alignment horizontal="center" vertical="center"/>
    </xf>
    <xf numFmtId="38" fontId="5" fillId="0" borderId="18"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32" xfId="1" applyFont="1" applyFill="1" applyBorder="1" applyAlignment="1">
      <alignment horizontal="center" vertical="center" wrapText="1"/>
    </xf>
    <xf numFmtId="38" fontId="5" fillId="0" borderId="54" xfId="1" applyFont="1" applyFill="1" applyBorder="1" applyAlignment="1">
      <alignment horizontal="center" vertical="center" wrapText="1"/>
    </xf>
    <xf numFmtId="38" fontId="5" fillId="0" borderId="33" xfId="1" applyFont="1" applyFill="1" applyBorder="1" applyAlignment="1">
      <alignment horizontal="center" vertical="center"/>
    </xf>
    <xf numFmtId="38" fontId="5" fillId="0" borderId="19" xfId="1" applyFont="1" applyFill="1" applyBorder="1" applyAlignment="1">
      <alignment horizontal="center" vertical="center" wrapText="1"/>
    </xf>
    <xf numFmtId="38" fontId="5" fillId="0" borderId="52" xfId="1" applyFont="1" applyFill="1" applyBorder="1" applyAlignment="1">
      <alignment horizontal="center" vertical="center" wrapText="1"/>
    </xf>
    <xf numFmtId="38" fontId="5" fillId="0" borderId="1" xfId="1" applyFont="1" applyFill="1" applyBorder="1" applyAlignment="1">
      <alignment horizontal="center" vertical="center" wrapText="1"/>
    </xf>
    <xf numFmtId="38" fontId="5" fillId="0" borderId="58" xfId="1" applyFont="1" applyFill="1" applyBorder="1" applyAlignment="1">
      <alignment horizontal="center" vertical="center" wrapText="1"/>
    </xf>
    <xf numFmtId="38" fontId="5" fillId="0" borderId="16" xfId="1" applyFont="1" applyFill="1" applyBorder="1" applyAlignment="1">
      <alignment horizontal="center" vertical="center" wrapText="1"/>
    </xf>
    <xf numFmtId="38" fontId="10" fillId="0" borderId="59" xfId="1" applyFont="1" applyFill="1" applyBorder="1" applyAlignment="1">
      <alignment horizontal="center" shrinkToFit="1"/>
    </xf>
    <xf numFmtId="38" fontId="10" fillId="0" borderId="13" xfId="1" applyFont="1" applyFill="1" applyBorder="1" applyAlignment="1">
      <alignment horizontal="center" shrinkToFit="1"/>
    </xf>
    <xf numFmtId="0" fontId="5" fillId="0" borderId="30"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55" xfId="0" applyFont="1" applyFill="1" applyBorder="1" applyAlignment="1">
      <alignment horizontal="center" vertical="center"/>
    </xf>
    <xf numFmtId="38" fontId="5" fillId="0" borderId="21" xfId="1" applyFont="1" applyFill="1" applyBorder="1" applyAlignment="1">
      <alignment horizontal="center" vertical="center" wrapText="1"/>
    </xf>
    <xf numFmtId="38" fontId="5" fillId="0" borderId="8" xfId="1" applyFont="1" applyFill="1" applyBorder="1" applyAlignment="1">
      <alignment horizontal="center" vertical="center" wrapText="1"/>
    </xf>
    <xf numFmtId="38" fontId="5" fillId="0" borderId="55" xfId="1" applyFont="1" applyFill="1" applyBorder="1" applyAlignment="1">
      <alignment horizontal="center" vertical="center" wrapText="1"/>
    </xf>
    <xf numFmtId="38" fontId="5" fillId="0" borderId="24" xfId="1" applyFont="1" applyFill="1" applyBorder="1" applyAlignment="1">
      <alignment horizontal="center" vertical="center" wrapText="1"/>
    </xf>
    <xf numFmtId="0" fontId="0" fillId="0" borderId="26" xfId="0" applyNumberFormat="1" applyFont="1" applyFill="1" applyBorder="1" applyAlignment="1">
      <alignment horizontal="center" vertical="center"/>
    </xf>
    <xf numFmtId="176" fontId="0" fillId="0" borderId="26" xfId="0" applyNumberFormat="1" applyFont="1" applyFill="1" applyBorder="1" applyAlignment="1">
      <alignment horizontal="center" vertical="center" wrapText="1" shrinkToFit="1"/>
    </xf>
    <xf numFmtId="38" fontId="0" fillId="0" borderId="46" xfId="1" applyFont="1" applyFill="1" applyBorder="1" applyAlignment="1">
      <alignment horizontal="right" vertical="center"/>
    </xf>
    <xf numFmtId="38" fontId="0" fillId="0" borderId="49" xfId="1" applyFont="1" applyFill="1" applyBorder="1" applyAlignment="1">
      <alignment horizontal="center" vertical="center" shrinkToFit="1"/>
    </xf>
    <xf numFmtId="0" fontId="0" fillId="0" borderId="76" xfId="0" applyNumberFormat="1" applyFont="1" applyFill="1" applyBorder="1" applyAlignment="1">
      <alignment horizontal="center" vertical="center"/>
    </xf>
    <xf numFmtId="176" fontId="0" fillId="0" borderId="76" xfId="0" applyNumberFormat="1" applyFont="1" applyFill="1" applyBorder="1" applyAlignment="1">
      <alignment horizontal="center" vertical="center" shrinkToFit="1"/>
    </xf>
    <xf numFmtId="38" fontId="0" fillId="0" borderId="75" xfId="1" applyFont="1" applyFill="1" applyBorder="1" applyAlignment="1">
      <alignment horizontal="right" vertical="center"/>
    </xf>
    <xf numFmtId="38" fontId="0" fillId="0" borderId="77" xfId="1" applyFont="1" applyFill="1" applyBorder="1" applyAlignment="1">
      <alignment horizontal="center" vertical="center" shrinkToFit="1"/>
    </xf>
    <xf numFmtId="40" fontId="0" fillId="0" borderId="7" xfId="1" applyNumberFormat="1" applyFont="1" applyFill="1" applyBorder="1" applyAlignment="1">
      <alignment horizontal="right" vertical="center"/>
    </xf>
    <xf numFmtId="40" fontId="0" fillId="0" borderId="42" xfId="1" applyNumberFormat="1" applyFont="1" applyFill="1" applyBorder="1" applyAlignment="1">
      <alignment horizontal="right" vertical="center"/>
    </xf>
    <xf numFmtId="38" fontId="0" fillId="0" borderId="5" xfId="1" applyFont="1" applyFill="1" applyBorder="1" applyAlignment="1">
      <alignment horizontal="right" vertical="center"/>
    </xf>
    <xf numFmtId="0" fontId="5" fillId="0" borderId="0" xfId="0" applyFont="1" applyFill="1" applyAlignment="1">
      <alignment vertical="center" wrapText="1"/>
    </xf>
    <xf numFmtId="38" fontId="9" fillId="0" borderId="6" xfId="1" applyFont="1" applyFill="1" applyBorder="1" applyAlignment="1">
      <alignment horizontal="center" vertical="center"/>
    </xf>
    <xf numFmtId="40" fontId="9" fillId="0" borderId="6" xfId="1" applyNumberFormat="1" applyFont="1" applyFill="1" applyBorder="1" applyAlignment="1">
      <alignment horizontal="center" vertical="center"/>
    </xf>
    <xf numFmtId="38" fontId="0" fillId="0" borderId="6" xfId="1" applyFont="1" applyFill="1" applyBorder="1" applyAlignment="1">
      <alignment horizontal="center" vertical="center"/>
    </xf>
    <xf numFmtId="38" fontId="0" fillId="0" borderId="6" xfId="1" applyFont="1" applyFill="1" applyBorder="1" applyAlignment="1">
      <alignment vertical="center" shrinkToFit="1"/>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38" fontId="0" fillId="2" borderId="65" xfId="1" applyFont="1" applyFill="1" applyBorder="1" applyAlignment="1">
      <alignment horizontal="right" vertical="center"/>
    </xf>
    <xf numFmtId="38" fontId="0" fillId="2" borderId="51" xfId="1" applyFont="1" applyFill="1" applyBorder="1" applyAlignment="1">
      <alignment horizontal="center" vertical="center" shrinkToFit="1"/>
    </xf>
    <xf numFmtId="38" fontId="0" fillId="2" borderId="66" xfId="1" applyFont="1" applyFill="1" applyBorder="1" applyAlignment="1">
      <alignment horizontal="center" vertical="center" shrinkToFit="1"/>
    </xf>
    <xf numFmtId="40" fontId="0" fillId="0" borderId="7" xfId="1" applyNumberFormat="1" applyFont="1" applyBorder="1" applyAlignment="1">
      <alignment horizontal="right" vertical="center"/>
    </xf>
    <xf numFmtId="38" fontId="0" fillId="2" borderId="21" xfId="1" applyFont="1" applyFill="1" applyBorder="1" applyAlignment="1">
      <alignment horizontal="right" vertical="center"/>
    </xf>
    <xf numFmtId="38" fontId="0" fillId="2" borderId="7" xfId="1" applyFont="1" applyFill="1" applyBorder="1" applyAlignment="1">
      <alignment horizontal="right" vertical="center"/>
    </xf>
    <xf numFmtId="40" fontId="0" fillId="0" borderId="21" xfId="1" applyNumberFormat="1" applyFont="1" applyBorder="1" applyAlignment="1">
      <alignment horizontal="center" vertical="center"/>
    </xf>
    <xf numFmtId="40" fontId="0" fillId="0" borderId="7" xfId="1" applyNumberFormat="1" applyFont="1" applyBorder="1" applyAlignment="1">
      <alignment horizontal="center" vertical="center"/>
    </xf>
    <xf numFmtId="40" fontId="0" fillId="0" borderId="20" xfId="1" applyNumberFormat="1" applyFont="1" applyBorder="1" applyAlignment="1">
      <alignment horizontal="center" vertical="center"/>
    </xf>
    <xf numFmtId="40" fontId="0" fillId="0" borderId="12" xfId="1" applyNumberFormat="1" applyFont="1" applyBorder="1" applyAlignment="1">
      <alignment horizontal="center" vertical="center"/>
    </xf>
    <xf numFmtId="38" fontId="0" fillId="2" borderId="50" xfId="1" applyFont="1" applyFill="1" applyBorder="1" applyAlignment="1">
      <alignment horizontal="center" vertical="center" shrinkToFit="1"/>
    </xf>
    <xf numFmtId="38" fontId="0" fillId="2" borderId="22" xfId="1" applyFont="1" applyFill="1" applyBorder="1" applyAlignment="1">
      <alignment horizontal="right" vertical="center"/>
    </xf>
    <xf numFmtId="40" fontId="0" fillId="0" borderId="22" xfId="1" applyNumberFormat="1" applyFont="1" applyBorder="1" applyAlignment="1">
      <alignment horizontal="center" vertical="center"/>
    </xf>
    <xf numFmtId="40" fontId="0" fillId="0" borderId="64" xfId="1" applyNumberFormat="1" applyFont="1" applyBorder="1" applyAlignment="1">
      <alignment horizontal="center" vertical="center"/>
    </xf>
    <xf numFmtId="176" fontId="0" fillId="2" borderId="9" xfId="0" applyNumberFormat="1" applyFont="1" applyFill="1" applyBorder="1" applyAlignment="1">
      <alignment horizontal="center" vertical="center" wrapText="1" shrinkToFit="1"/>
    </xf>
    <xf numFmtId="40" fontId="2" fillId="0" borderId="42" xfId="1" applyNumberFormat="1" applyFont="1" applyBorder="1" applyAlignment="1">
      <alignment horizontal="right" vertical="center"/>
    </xf>
    <xf numFmtId="40" fontId="2" fillId="0" borderId="39" xfId="1" applyNumberFormat="1" applyFont="1" applyBorder="1" applyAlignment="1">
      <alignment horizontal="right" vertical="center"/>
    </xf>
    <xf numFmtId="40" fontId="2" fillId="5" borderId="60" xfId="1" applyNumberFormat="1" applyFont="1" applyFill="1" applyBorder="1" applyAlignment="1">
      <alignment horizontal="center" vertical="center"/>
    </xf>
    <xf numFmtId="40" fontId="2" fillId="5" borderId="42" xfId="1" applyNumberFormat="1" applyFont="1" applyFill="1" applyBorder="1" applyAlignment="1">
      <alignment horizontal="center" vertical="center"/>
    </xf>
    <xf numFmtId="40" fontId="2" fillId="0" borderId="61" xfId="1" applyNumberFormat="1" applyFont="1" applyBorder="1" applyAlignment="1">
      <alignment horizontal="center" vertical="center"/>
    </xf>
    <xf numFmtId="40" fontId="2" fillId="0" borderId="25" xfId="1" applyNumberFormat="1" applyFont="1" applyBorder="1" applyAlignment="1">
      <alignment horizontal="center" vertical="center"/>
    </xf>
    <xf numFmtId="38" fontId="0" fillId="0" borderId="5" xfId="1" applyNumberFormat="1" applyFont="1" applyBorder="1" applyAlignment="1">
      <alignment horizontal="right" vertical="center"/>
    </xf>
    <xf numFmtId="38" fontId="0" fillId="0" borderId="3" xfId="1" applyNumberFormat="1" applyFont="1" applyBorder="1" applyAlignment="1">
      <alignment horizontal="right" vertical="center"/>
    </xf>
    <xf numFmtId="176" fontId="0" fillId="2" borderId="26" xfId="0" applyNumberFormat="1" applyFont="1" applyFill="1" applyBorder="1" applyAlignment="1">
      <alignment horizontal="center" vertical="center" wrapText="1" shrinkToFit="1"/>
    </xf>
    <xf numFmtId="38" fontId="0" fillId="2" borderId="46" xfId="1" applyFont="1" applyFill="1" applyBorder="1" applyAlignment="1">
      <alignment horizontal="right" vertical="center"/>
    </xf>
    <xf numFmtId="38" fontId="0" fillId="2" borderId="49" xfId="1" applyFont="1" applyFill="1" applyBorder="1" applyAlignment="1">
      <alignment horizontal="center" vertical="center" shrinkToFit="1"/>
    </xf>
    <xf numFmtId="40" fontId="2" fillId="5" borderId="42" xfId="1" applyNumberFormat="1" applyFont="1" applyFill="1" applyBorder="1" applyAlignment="1">
      <alignment horizontal="right" vertical="center"/>
    </xf>
    <xf numFmtId="40" fontId="2" fillId="5" borderId="39" xfId="1" applyNumberFormat="1" applyFont="1" applyFill="1" applyBorder="1" applyAlignment="1">
      <alignment horizontal="right" vertical="center"/>
    </xf>
    <xf numFmtId="38" fontId="2" fillId="2" borderId="43" xfId="1" applyFont="1" applyFill="1" applyBorder="1" applyAlignment="1">
      <alignment horizontal="right" vertical="center"/>
    </xf>
    <xf numFmtId="38" fontId="2" fillId="2" borderId="7" xfId="1" applyFont="1" applyFill="1" applyBorder="1" applyAlignment="1">
      <alignment horizontal="right" vertical="center"/>
    </xf>
    <xf numFmtId="0" fontId="0" fillId="4" borderId="6" xfId="0" applyFont="1" applyFill="1" applyBorder="1" applyAlignment="1">
      <alignment horizontal="center" vertical="center" shrinkToFit="1"/>
    </xf>
  </cellXfs>
  <cellStyles count="5">
    <cellStyle name="アクセント 4" xfId="4" builtinId="41"/>
    <cellStyle name="桁区切り" xfId="1" builtinId="6"/>
    <cellStyle name="桁区切り 2" xfId="3" xr:uid="{00000000-0005-0000-0000-000002000000}"/>
    <cellStyle name="標準" xfId="0" builtinId="0"/>
    <cellStyle name="標準 2" xfId="2" xr:uid="{00000000-0005-0000-0000-000004000000}"/>
  </cellStyles>
  <dxfs count="0"/>
  <tableStyles count="0" defaultTableStyle="TableStyleMedium9" defaultPivotStyle="PivotStyleLight16"/>
  <colors>
    <mruColors>
      <color rgb="FFFFFF99"/>
      <color rgb="FF99FFCC"/>
      <color rgb="FF66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212912</xdr:colOff>
      <xdr:row>0</xdr:row>
      <xdr:rowOff>156882</xdr:rowOff>
    </xdr:from>
    <xdr:to>
      <xdr:col>12</xdr:col>
      <xdr:colOff>717176</xdr:colOff>
      <xdr:row>4</xdr:row>
      <xdr:rowOff>11205</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bwMode="auto">
        <a:xfrm>
          <a:off x="7317441" y="156882"/>
          <a:ext cx="2274794" cy="806823"/>
        </a:xfrm>
        <a:prstGeom prst="wedgeRoundRectCallout">
          <a:avLst>
            <a:gd name="adj1" fmla="val -42508"/>
            <a:gd name="adj2" fmla="val 76389"/>
            <a:gd name="adj3" fmla="val 16667"/>
          </a:avLst>
        </a:prstGeom>
        <a:solidFill>
          <a:schemeClr val="accent6">
            <a:lumMod val="20000"/>
            <a:lumOff val="80000"/>
          </a:schemeClr>
        </a:solidFill>
        <a:ln w="25400" cap="flat" cmpd="sng" algn="ctr">
          <a:solidFill>
            <a:schemeClr val="accent6">
              <a:lumMod val="75000"/>
            </a:schemeClr>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800">
              <a:latin typeface="Meiryo UI" panose="020B0604030504040204" pitchFamily="50" charset="-128"/>
              <a:ea typeface="Meiryo UI" panose="020B0604030504040204" pitchFamily="50" charset="-128"/>
              <a:cs typeface="Meiryo UI" panose="020B0604030504040204" pitchFamily="50" charset="-128"/>
            </a:rPr>
            <a:t>一般料金で積算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O64"/>
  <sheetViews>
    <sheetView tabSelected="1" view="pageBreakPreview" topLeftCell="A13" zoomScale="85" zoomScaleNormal="100" zoomScaleSheetLayoutView="85" workbookViewId="0">
      <selection activeCell="H28" sqref="H28:H29"/>
    </sheetView>
  </sheetViews>
  <sheetFormatPr defaultRowHeight="13.5" x14ac:dyDescent="0.15"/>
  <cols>
    <col min="1" max="1" width="4.375" style="68" bestFit="1" customWidth="1"/>
    <col min="2" max="2" width="12.5" style="68" customWidth="1"/>
    <col min="3" max="3" width="8" style="68" bestFit="1" customWidth="1"/>
    <col min="4" max="4" width="3.75" style="113" customWidth="1"/>
    <col min="5" max="5" width="12.75" style="68" customWidth="1"/>
    <col min="6" max="6" width="7.875" style="68" customWidth="1"/>
    <col min="7" max="9" width="12.5" style="68" customWidth="1"/>
    <col min="10" max="10" width="6.25" style="68" customWidth="1"/>
    <col min="11" max="11" width="12.5" style="68" customWidth="1"/>
    <col min="12" max="12" width="10.75" style="68" customWidth="1"/>
    <col min="13" max="14" width="14" style="68" customWidth="1"/>
    <col min="15" max="15" width="12.875" style="68" customWidth="1"/>
    <col min="16" max="16384" width="9" style="68"/>
  </cols>
  <sheetData>
    <row r="1" spans="1:15" x14ac:dyDescent="0.15">
      <c r="C1" s="69"/>
      <c r="D1" s="70"/>
      <c r="E1" s="69"/>
      <c r="F1" s="69"/>
      <c r="G1" s="71"/>
      <c r="H1" s="71"/>
      <c r="I1" s="71"/>
      <c r="J1" s="72"/>
      <c r="K1" s="73"/>
      <c r="L1" s="73"/>
      <c r="M1" s="74"/>
      <c r="N1" s="73"/>
      <c r="O1" s="73" t="s">
        <v>3</v>
      </c>
    </row>
    <row r="2" spans="1:15" ht="17.25" x14ac:dyDescent="0.15">
      <c r="A2" s="75" t="s">
        <v>10</v>
      </c>
      <c r="B2" s="76"/>
      <c r="C2" s="77"/>
      <c r="D2" s="78"/>
      <c r="E2" s="79"/>
      <c r="F2" s="79"/>
      <c r="G2" s="79"/>
      <c r="H2" s="79"/>
      <c r="I2" s="79"/>
      <c r="J2" s="79"/>
      <c r="K2" s="79"/>
      <c r="L2" s="79"/>
      <c r="M2" s="79"/>
      <c r="N2" s="77"/>
      <c r="O2" s="77"/>
    </row>
    <row r="3" spans="1:15" ht="14.25" customHeight="1" x14ac:dyDescent="0.15">
      <c r="C3" s="69"/>
      <c r="D3" s="70"/>
      <c r="E3" s="80"/>
      <c r="F3" s="80"/>
      <c r="G3" s="80"/>
      <c r="H3" s="80"/>
      <c r="I3" s="80"/>
      <c r="J3" s="80"/>
      <c r="K3" s="73"/>
      <c r="L3" s="73"/>
      <c r="M3" s="73"/>
    </row>
    <row r="4" spans="1:15" ht="30" customHeight="1" x14ac:dyDescent="0.15">
      <c r="B4" s="81" t="s">
        <v>8</v>
      </c>
      <c r="C4" s="119" t="s">
        <v>44</v>
      </c>
      <c r="D4" s="119"/>
      <c r="E4" s="119"/>
      <c r="F4" s="119"/>
      <c r="G4" s="119"/>
      <c r="H4" s="82"/>
      <c r="I4" s="82"/>
      <c r="J4" s="72"/>
      <c r="K4" s="73"/>
      <c r="L4" s="73"/>
      <c r="M4" s="74"/>
      <c r="N4" s="73"/>
      <c r="O4" s="73"/>
    </row>
    <row r="5" spans="1:15" ht="15" customHeight="1" x14ac:dyDescent="0.15">
      <c r="B5" s="83"/>
      <c r="C5" s="82"/>
      <c r="D5" s="82"/>
      <c r="E5" s="82"/>
      <c r="F5" s="82"/>
      <c r="G5" s="82"/>
      <c r="H5" s="82"/>
      <c r="I5" s="82"/>
      <c r="J5" s="72"/>
      <c r="K5" s="73"/>
      <c r="L5" s="73"/>
      <c r="M5" s="74"/>
      <c r="N5" s="73"/>
      <c r="O5" s="73"/>
    </row>
    <row r="6" spans="1:15" ht="15" customHeight="1" thickBot="1" x14ac:dyDescent="0.2">
      <c r="C6" s="69"/>
      <c r="D6" s="70"/>
      <c r="E6" s="69"/>
      <c r="F6" s="69"/>
      <c r="G6" s="71"/>
      <c r="H6" s="71"/>
      <c r="I6" s="71"/>
      <c r="J6" s="72"/>
      <c r="K6" s="73"/>
      <c r="L6" s="73"/>
      <c r="M6" s="74"/>
      <c r="N6" s="73"/>
      <c r="O6" s="69" t="s">
        <v>4</v>
      </c>
    </row>
    <row r="7" spans="1:15" ht="30" customHeight="1" x14ac:dyDescent="0.15">
      <c r="A7" s="199" t="s">
        <v>9</v>
      </c>
      <c r="B7" s="157" t="s">
        <v>5</v>
      </c>
      <c r="C7" s="157" t="s">
        <v>18</v>
      </c>
      <c r="D7" s="202"/>
      <c r="E7" s="202"/>
      <c r="F7" s="202"/>
      <c r="G7" s="202"/>
      <c r="H7" s="202"/>
      <c r="I7" s="203"/>
      <c r="J7" s="204" t="s">
        <v>22</v>
      </c>
      <c r="K7" s="205"/>
      <c r="L7" s="205"/>
      <c r="M7" s="206"/>
      <c r="N7" s="207" t="s">
        <v>35</v>
      </c>
      <c r="O7" s="210" t="s">
        <v>34</v>
      </c>
    </row>
    <row r="8" spans="1:15" ht="30" customHeight="1" x14ac:dyDescent="0.15">
      <c r="A8" s="200"/>
      <c r="B8" s="158"/>
      <c r="C8" s="213" t="s">
        <v>19</v>
      </c>
      <c r="D8" s="215" t="s">
        <v>17</v>
      </c>
      <c r="E8" s="217" t="s">
        <v>23</v>
      </c>
      <c r="F8" s="218"/>
      <c r="G8" s="219"/>
      <c r="H8" s="220" t="s">
        <v>26</v>
      </c>
      <c r="I8" s="221"/>
      <c r="J8" s="213" t="s">
        <v>6</v>
      </c>
      <c r="K8" s="222" t="s">
        <v>29</v>
      </c>
      <c r="L8" s="222" t="s">
        <v>30</v>
      </c>
      <c r="M8" s="224" t="s">
        <v>31</v>
      </c>
      <c r="N8" s="208"/>
      <c r="O8" s="211"/>
    </row>
    <row r="9" spans="1:15" ht="60" customHeight="1" thickBot="1" x14ac:dyDescent="0.2">
      <c r="A9" s="201"/>
      <c r="B9" s="159"/>
      <c r="C9" s="214"/>
      <c r="D9" s="216"/>
      <c r="E9" s="84" t="s">
        <v>20</v>
      </c>
      <c r="F9" s="85" t="s">
        <v>16</v>
      </c>
      <c r="G9" s="86" t="s">
        <v>21</v>
      </c>
      <c r="H9" s="87" t="s">
        <v>24</v>
      </c>
      <c r="I9" s="88" t="s">
        <v>25</v>
      </c>
      <c r="J9" s="214"/>
      <c r="K9" s="223"/>
      <c r="L9" s="223"/>
      <c r="M9" s="225"/>
      <c r="N9" s="209"/>
      <c r="O9" s="212"/>
    </row>
    <row r="10" spans="1:15" ht="26.25" customHeight="1" x14ac:dyDescent="0.15">
      <c r="A10" s="226">
        <v>1</v>
      </c>
      <c r="B10" s="227" t="s">
        <v>41</v>
      </c>
      <c r="C10" s="228">
        <v>318</v>
      </c>
      <c r="D10" s="229" t="s">
        <v>43</v>
      </c>
      <c r="E10" s="193"/>
      <c r="F10" s="134">
        <v>100</v>
      </c>
      <c r="G10" s="193"/>
      <c r="H10" s="136"/>
      <c r="I10" s="122"/>
      <c r="J10" s="93" t="s">
        <v>27</v>
      </c>
      <c r="K10" s="90">
        <v>5556</v>
      </c>
      <c r="L10" s="94"/>
      <c r="M10" s="89"/>
      <c r="N10" s="95"/>
      <c r="O10" s="185"/>
    </row>
    <row r="11" spans="1:15" ht="26.25" customHeight="1" x14ac:dyDescent="0.15">
      <c r="A11" s="188"/>
      <c r="B11" s="190"/>
      <c r="C11" s="192"/>
      <c r="D11" s="131"/>
      <c r="E11" s="194"/>
      <c r="F11" s="135"/>
      <c r="G11" s="194"/>
      <c r="H11" s="137"/>
      <c r="I11" s="123"/>
      <c r="J11" s="93" t="s">
        <v>28</v>
      </c>
      <c r="K11" s="90">
        <v>4319</v>
      </c>
      <c r="L11" s="94"/>
      <c r="M11" s="91"/>
      <c r="N11" s="92"/>
      <c r="O11" s="186"/>
    </row>
    <row r="12" spans="1:15" ht="26.25" customHeight="1" x14ac:dyDescent="0.15">
      <c r="A12" s="187">
        <v>2</v>
      </c>
      <c r="B12" s="197">
        <v>11</v>
      </c>
      <c r="C12" s="191">
        <v>318</v>
      </c>
      <c r="D12" s="130" t="s">
        <v>43</v>
      </c>
      <c r="E12" s="193"/>
      <c r="F12" s="134">
        <v>100</v>
      </c>
      <c r="G12" s="193"/>
      <c r="H12" s="136"/>
      <c r="I12" s="122"/>
      <c r="J12" s="93" t="s">
        <v>27</v>
      </c>
      <c r="K12" s="90">
        <v>4960</v>
      </c>
      <c r="L12" s="94"/>
      <c r="M12" s="89"/>
      <c r="N12" s="95"/>
      <c r="O12" s="185"/>
    </row>
    <row r="13" spans="1:15" ht="26.25" customHeight="1" x14ac:dyDescent="0.15">
      <c r="A13" s="188"/>
      <c r="B13" s="198"/>
      <c r="C13" s="192"/>
      <c r="D13" s="131"/>
      <c r="E13" s="194"/>
      <c r="F13" s="135"/>
      <c r="G13" s="194"/>
      <c r="H13" s="137"/>
      <c r="I13" s="123"/>
      <c r="J13" s="93" t="s">
        <v>28</v>
      </c>
      <c r="K13" s="90">
        <v>4002</v>
      </c>
      <c r="L13" s="94"/>
      <c r="M13" s="91"/>
      <c r="N13" s="92"/>
      <c r="O13" s="186"/>
    </row>
    <row r="14" spans="1:15" ht="26.25" customHeight="1" x14ac:dyDescent="0.15">
      <c r="A14" s="187">
        <v>3</v>
      </c>
      <c r="B14" s="197">
        <v>12</v>
      </c>
      <c r="C14" s="191">
        <v>318</v>
      </c>
      <c r="D14" s="130" t="s">
        <v>43</v>
      </c>
      <c r="E14" s="193"/>
      <c r="F14" s="134">
        <v>100</v>
      </c>
      <c r="G14" s="193"/>
      <c r="H14" s="136"/>
      <c r="I14" s="122"/>
      <c r="J14" s="93" t="s">
        <v>27</v>
      </c>
      <c r="K14" s="90">
        <v>7393</v>
      </c>
      <c r="L14" s="94"/>
      <c r="M14" s="89"/>
      <c r="N14" s="95"/>
      <c r="O14" s="185"/>
    </row>
    <row r="15" spans="1:15" ht="26.25" customHeight="1" x14ac:dyDescent="0.15">
      <c r="A15" s="188"/>
      <c r="B15" s="198"/>
      <c r="C15" s="192"/>
      <c r="D15" s="131"/>
      <c r="E15" s="194"/>
      <c r="F15" s="135"/>
      <c r="G15" s="194"/>
      <c r="H15" s="137"/>
      <c r="I15" s="123"/>
      <c r="J15" s="93" t="s">
        <v>28</v>
      </c>
      <c r="K15" s="90">
        <v>4264</v>
      </c>
      <c r="L15" s="94"/>
      <c r="M15" s="91"/>
      <c r="N15" s="92"/>
      <c r="O15" s="186"/>
    </row>
    <row r="16" spans="1:15" ht="26.25" customHeight="1" x14ac:dyDescent="0.15">
      <c r="A16" s="187">
        <v>4</v>
      </c>
      <c r="B16" s="189" t="s">
        <v>42</v>
      </c>
      <c r="C16" s="191">
        <v>318</v>
      </c>
      <c r="D16" s="130" t="s">
        <v>43</v>
      </c>
      <c r="E16" s="193"/>
      <c r="F16" s="134">
        <v>100</v>
      </c>
      <c r="G16" s="195"/>
      <c r="H16" s="136"/>
      <c r="I16" s="122"/>
      <c r="J16" s="93" t="s">
        <v>27</v>
      </c>
      <c r="K16" s="90">
        <v>37233</v>
      </c>
      <c r="L16" s="94"/>
      <c r="M16" s="89"/>
      <c r="N16" s="95"/>
      <c r="O16" s="185"/>
    </row>
    <row r="17" spans="1:15" ht="26.25" customHeight="1" x14ac:dyDescent="0.15">
      <c r="A17" s="188"/>
      <c r="B17" s="190"/>
      <c r="C17" s="192"/>
      <c r="D17" s="131"/>
      <c r="E17" s="194"/>
      <c r="F17" s="135"/>
      <c r="G17" s="196"/>
      <c r="H17" s="137"/>
      <c r="I17" s="123"/>
      <c r="J17" s="93" t="s">
        <v>28</v>
      </c>
      <c r="K17" s="90">
        <v>41143</v>
      </c>
      <c r="L17" s="94"/>
      <c r="M17" s="91"/>
      <c r="N17" s="92"/>
      <c r="O17" s="186"/>
    </row>
    <row r="18" spans="1:15" ht="26.25" customHeight="1" x14ac:dyDescent="0.15">
      <c r="A18" s="187">
        <v>5</v>
      </c>
      <c r="B18" s="197">
        <v>2</v>
      </c>
      <c r="C18" s="191">
        <v>318</v>
      </c>
      <c r="D18" s="130" t="s">
        <v>43</v>
      </c>
      <c r="E18" s="193"/>
      <c r="F18" s="134">
        <v>100</v>
      </c>
      <c r="G18" s="193"/>
      <c r="H18" s="136"/>
      <c r="I18" s="122"/>
      <c r="J18" s="93" t="s">
        <v>27</v>
      </c>
      <c r="K18" s="90">
        <v>87312</v>
      </c>
      <c r="L18" s="94"/>
      <c r="M18" s="89"/>
      <c r="N18" s="95"/>
      <c r="O18" s="185"/>
    </row>
    <row r="19" spans="1:15" ht="26.25" customHeight="1" x14ac:dyDescent="0.15">
      <c r="A19" s="188"/>
      <c r="B19" s="198"/>
      <c r="C19" s="192"/>
      <c r="D19" s="131"/>
      <c r="E19" s="194"/>
      <c r="F19" s="135"/>
      <c r="G19" s="194"/>
      <c r="H19" s="137"/>
      <c r="I19" s="123"/>
      <c r="J19" s="93" t="s">
        <v>28</v>
      </c>
      <c r="K19" s="90">
        <v>61397</v>
      </c>
      <c r="L19" s="94"/>
      <c r="M19" s="91"/>
      <c r="N19" s="92"/>
      <c r="O19" s="186"/>
    </row>
    <row r="20" spans="1:15" ht="26.25" customHeight="1" x14ac:dyDescent="0.15">
      <c r="A20" s="187">
        <v>6</v>
      </c>
      <c r="B20" s="197">
        <v>3</v>
      </c>
      <c r="C20" s="191">
        <v>318</v>
      </c>
      <c r="D20" s="130" t="s">
        <v>43</v>
      </c>
      <c r="E20" s="193"/>
      <c r="F20" s="134">
        <v>100</v>
      </c>
      <c r="G20" s="195"/>
      <c r="H20" s="136"/>
      <c r="I20" s="122"/>
      <c r="J20" s="93" t="s">
        <v>27</v>
      </c>
      <c r="K20" s="90">
        <v>17628</v>
      </c>
      <c r="L20" s="94"/>
      <c r="M20" s="89"/>
      <c r="N20" s="95"/>
      <c r="O20" s="185"/>
    </row>
    <row r="21" spans="1:15" ht="26.25" customHeight="1" x14ac:dyDescent="0.15">
      <c r="A21" s="188"/>
      <c r="B21" s="198"/>
      <c r="C21" s="192"/>
      <c r="D21" s="131"/>
      <c r="E21" s="194"/>
      <c r="F21" s="135"/>
      <c r="G21" s="196"/>
      <c r="H21" s="137"/>
      <c r="I21" s="123"/>
      <c r="J21" s="93" t="s">
        <v>28</v>
      </c>
      <c r="K21" s="90">
        <v>11369</v>
      </c>
      <c r="L21" s="94"/>
      <c r="M21" s="91"/>
      <c r="N21" s="92"/>
      <c r="O21" s="186"/>
    </row>
    <row r="22" spans="1:15" ht="26.25" customHeight="1" x14ac:dyDescent="0.15">
      <c r="A22" s="187">
        <v>7</v>
      </c>
      <c r="B22" s="189">
        <v>4</v>
      </c>
      <c r="C22" s="191">
        <v>318</v>
      </c>
      <c r="D22" s="130" t="s">
        <v>43</v>
      </c>
      <c r="E22" s="193"/>
      <c r="F22" s="134">
        <v>100</v>
      </c>
      <c r="G22" s="195"/>
      <c r="H22" s="136"/>
      <c r="I22" s="122"/>
      <c r="J22" s="93" t="s">
        <v>27</v>
      </c>
      <c r="K22" s="90">
        <v>5264</v>
      </c>
      <c r="L22" s="94"/>
      <c r="M22" s="89"/>
      <c r="N22" s="95"/>
      <c r="O22" s="185"/>
    </row>
    <row r="23" spans="1:15" ht="26.25" customHeight="1" x14ac:dyDescent="0.15">
      <c r="A23" s="188"/>
      <c r="B23" s="190"/>
      <c r="C23" s="192"/>
      <c r="D23" s="131"/>
      <c r="E23" s="194"/>
      <c r="F23" s="135"/>
      <c r="G23" s="196"/>
      <c r="H23" s="137"/>
      <c r="I23" s="123"/>
      <c r="J23" s="93" t="s">
        <v>28</v>
      </c>
      <c r="K23" s="90">
        <v>4006</v>
      </c>
      <c r="L23" s="94"/>
      <c r="M23" s="91"/>
      <c r="N23" s="92"/>
      <c r="O23" s="186"/>
    </row>
    <row r="24" spans="1:15" ht="26.25" customHeight="1" x14ac:dyDescent="0.15">
      <c r="A24" s="187">
        <v>8</v>
      </c>
      <c r="B24" s="197">
        <v>5</v>
      </c>
      <c r="C24" s="191">
        <v>318</v>
      </c>
      <c r="D24" s="130" t="s">
        <v>43</v>
      </c>
      <c r="E24" s="193"/>
      <c r="F24" s="134">
        <v>100</v>
      </c>
      <c r="G24" s="193"/>
      <c r="H24" s="136"/>
      <c r="I24" s="122"/>
      <c r="J24" s="93" t="s">
        <v>27</v>
      </c>
      <c r="K24" s="90">
        <v>4990</v>
      </c>
      <c r="L24" s="94"/>
      <c r="M24" s="89"/>
      <c r="N24" s="95"/>
      <c r="O24" s="185"/>
    </row>
    <row r="25" spans="1:15" ht="26.25" customHeight="1" x14ac:dyDescent="0.15">
      <c r="A25" s="188"/>
      <c r="B25" s="198"/>
      <c r="C25" s="192"/>
      <c r="D25" s="131"/>
      <c r="E25" s="194"/>
      <c r="F25" s="135"/>
      <c r="G25" s="194"/>
      <c r="H25" s="137"/>
      <c r="I25" s="123"/>
      <c r="J25" s="93" t="s">
        <v>28</v>
      </c>
      <c r="K25" s="90">
        <v>4188</v>
      </c>
      <c r="L25" s="94"/>
      <c r="M25" s="91"/>
      <c r="N25" s="92"/>
      <c r="O25" s="186"/>
    </row>
    <row r="26" spans="1:15" ht="26.25" customHeight="1" x14ac:dyDescent="0.15">
      <c r="A26" s="187">
        <v>9</v>
      </c>
      <c r="B26" s="197">
        <v>6</v>
      </c>
      <c r="C26" s="191">
        <v>318</v>
      </c>
      <c r="D26" s="130" t="s">
        <v>43</v>
      </c>
      <c r="E26" s="193"/>
      <c r="F26" s="134">
        <v>100</v>
      </c>
      <c r="G26" s="195"/>
      <c r="H26" s="136"/>
      <c r="I26" s="122"/>
      <c r="J26" s="93" t="s">
        <v>27</v>
      </c>
      <c r="K26" s="90">
        <v>7803</v>
      </c>
      <c r="L26" s="94"/>
      <c r="M26" s="89"/>
      <c r="N26" s="95"/>
      <c r="O26" s="185"/>
    </row>
    <row r="27" spans="1:15" ht="26.25" customHeight="1" x14ac:dyDescent="0.15">
      <c r="A27" s="188"/>
      <c r="B27" s="198"/>
      <c r="C27" s="192"/>
      <c r="D27" s="131"/>
      <c r="E27" s="194"/>
      <c r="F27" s="135"/>
      <c r="G27" s="196"/>
      <c r="H27" s="137"/>
      <c r="I27" s="123"/>
      <c r="J27" s="93" t="s">
        <v>28</v>
      </c>
      <c r="K27" s="90">
        <v>5933</v>
      </c>
      <c r="L27" s="94"/>
      <c r="M27" s="91"/>
      <c r="N27" s="92"/>
      <c r="O27" s="186"/>
    </row>
    <row r="28" spans="1:15" ht="26.25" customHeight="1" x14ac:dyDescent="0.15">
      <c r="A28" s="187">
        <v>10</v>
      </c>
      <c r="B28" s="189">
        <v>7</v>
      </c>
      <c r="C28" s="191">
        <v>318</v>
      </c>
      <c r="D28" s="130" t="s">
        <v>43</v>
      </c>
      <c r="E28" s="193"/>
      <c r="F28" s="134">
        <v>100</v>
      </c>
      <c r="G28" s="195"/>
      <c r="H28" s="136"/>
      <c r="I28" s="122"/>
      <c r="J28" s="93" t="s">
        <v>27</v>
      </c>
      <c r="K28" s="90">
        <v>9118</v>
      </c>
      <c r="L28" s="94"/>
      <c r="M28" s="89"/>
      <c r="N28" s="95"/>
      <c r="O28" s="185"/>
    </row>
    <row r="29" spans="1:15" ht="26.25" customHeight="1" x14ac:dyDescent="0.15">
      <c r="A29" s="188"/>
      <c r="B29" s="190"/>
      <c r="C29" s="192"/>
      <c r="D29" s="131"/>
      <c r="E29" s="194"/>
      <c r="F29" s="135"/>
      <c r="G29" s="196"/>
      <c r="H29" s="137"/>
      <c r="I29" s="123"/>
      <c r="J29" s="93" t="s">
        <v>28</v>
      </c>
      <c r="K29" s="90">
        <v>9026</v>
      </c>
      <c r="L29" s="94"/>
      <c r="M29" s="91"/>
      <c r="N29" s="92"/>
      <c r="O29" s="186"/>
    </row>
    <row r="30" spans="1:15" ht="26.25" customHeight="1" x14ac:dyDescent="0.15">
      <c r="A30" s="187">
        <v>11</v>
      </c>
      <c r="B30" s="197">
        <v>8</v>
      </c>
      <c r="C30" s="191">
        <v>318</v>
      </c>
      <c r="D30" s="130" t="s">
        <v>43</v>
      </c>
      <c r="E30" s="193"/>
      <c r="F30" s="134">
        <v>100</v>
      </c>
      <c r="G30" s="193"/>
      <c r="H30" s="136"/>
      <c r="I30" s="122"/>
      <c r="J30" s="93" t="s">
        <v>27</v>
      </c>
      <c r="K30" s="90">
        <v>9245</v>
      </c>
      <c r="L30" s="94"/>
      <c r="M30" s="91"/>
      <c r="N30" s="95"/>
      <c r="O30" s="185"/>
    </row>
    <row r="31" spans="1:15" ht="26.25" customHeight="1" x14ac:dyDescent="0.15">
      <c r="A31" s="188"/>
      <c r="B31" s="198"/>
      <c r="C31" s="192"/>
      <c r="D31" s="131"/>
      <c r="E31" s="194"/>
      <c r="F31" s="135"/>
      <c r="G31" s="194"/>
      <c r="H31" s="137"/>
      <c r="I31" s="123"/>
      <c r="J31" s="93" t="s">
        <v>28</v>
      </c>
      <c r="K31" s="90">
        <v>8871</v>
      </c>
      <c r="L31" s="94"/>
      <c r="M31" s="91"/>
      <c r="N31" s="92"/>
      <c r="O31" s="186"/>
    </row>
    <row r="32" spans="1:15" ht="26.25" customHeight="1" x14ac:dyDescent="0.15">
      <c r="A32" s="187">
        <v>12</v>
      </c>
      <c r="B32" s="197">
        <v>9</v>
      </c>
      <c r="C32" s="191">
        <v>318</v>
      </c>
      <c r="D32" s="130" t="s">
        <v>43</v>
      </c>
      <c r="E32" s="193"/>
      <c r="F32" s="134">
        <v>100</v>
      </c>
      <c r="G32" s="195"/>
      <c r="H32" s="136"/>
      <c r="I32" s="122"/>
      <c r="J32" s="93" t="s">
        <v>27</v>
      </c>
      <c r="K32" s="90">
        <v>8608</v>
      </c>
      <c r="L32" s="94"/>
      <c r="M32" s="91"/>
      <c r="N32" s="95"/>
      <c r="O32" s="185"/>
    </row>
    <row r="33" spans="1:15" ht="26.25" customHeight="1" thickBot="1" x14ac:dyDescent="0.2">
      <c r="A33" s="230"/>
      <c r="B33" s="231"/>
      <c r="C33" s="232"/>
      <c r="D33" s="233"/>
      <c r="E33" s="234"/>
      <c r="F33" s="150"/>
      <c r="G33" s="235"/>
      <c r="H33" s="137"/>
      <c r="I33" s="123"/>
      <c r="J33" s="96" t="s">
        <v>28</v>
      </c>
      <c r="K33" s="97">
        <v>10155</v>
      </c>
      <c r="L33" s="98"/>
      <c r="M33" s="99"/>
      <c r="N33" s="100"/>
      <c r="O33" s="236"/>
    </row>
    <row r="34" spans="1:15" ht="26.25" customHeight="1" thickTop="1" thickBot="1" x14ac:dyDescent="0.2">
      <c r="A34" s="242" t="s">
        <v>0</v>
      </c>
      <c r="B34" s="243"/>
      <c r="C34" s="147"/>
      <c r="D34" s="148"/>
      <c r="E34" s="101"/>
      <c r="F34" s="102"/>
      <c r="G34" s="103"/>
      <c r="H34" s="104"/>
      <c r="I34" s="103"/>
      <c r="J34" s="105"/>
      <c r="K34" s="106">
        <f>SUM(K10:K33)</f>
        <v>373783</v>
      </c>
      <c r="L34" s="107"/>
      <c r="M34" s="108"/>
      <c r="N34" s="109"/>
      <c r="O34" s="110"/>
    </row>
    <row r="35" spans="1:15" ht="26.25" customHeight="1" x14ac:dyDescent="0.15">
      <c r="C35" s="69"/>
      <c r="D35" s="70"/>
      <c r="E35" s="69"/>
      <c r="F35" s="69"/>
      <c r="G35" s="71"/>
      <c r="H35" s="71"/>
      <c r="I35" s="71"/>
      <c r="J35" s="72"/>
      <c r="K35" s="73"/>
      <c r="L35" s="73"/>
      <c r="M35" s="74"/>
      <c r="N35" s="73"/>
      <c r="O35" s="73"/>
    </row>
    <row r="36" spans="1:15" ht="27.75" customHeight="1" x14ac:dyDescent="0.15">
      <c r="A36" s="237" t="s">
        <v>12</v>
      </c>
      <c r="B36" s="237"/>
      <c r="C36" s="237"/>
      <c r="D36" s="237"/>
      <c r="E36" s="237"/>
      <c r="F36" s="237"/>
      <c r="G36" s="237"/>
      <c r="H36" s="237"/>
      <c r="I36" s="237"/>
      <c r="J36" s="237"/>
      <c r="K36" s="237"/>
      <c r="L36" s="237"/>
      <c r="M36" s="237"/>
      <c r="N36" s="237"/>
      <c r="O36" s="237"/>
    </row>
    <row r="37" spans="1:15" ht="27.75" customHeight="1" x14ac:dyDescent="0.15">
      <c r="A37" s="237" t="s">
        <v>13</v>
      </c>
      <c r="B37" s="237"/>
      <c r="C37" s="237"/>
      <c r="D37" s="237"/>
      <c r="E37" s="237"/>
      <c r="F37" s="237"/>
      <c r="G37" s="237"/>
      <c r="H37" s="237"/>
      <c r="I37" s="237"/>
      <c r="J37" s="237"/>
      <c r="K37" s="237"/>
      <c r="L37" s="237"/>
      <c r="M37" s="237"/>
      <c r="N37" s="237"/>
    </row>
    <row r="38" spans="1:15" ht="27.75" customHeight="1" x14ac:dyDescent="0.15">
      <c r="A38" s="237" t="s">
        <v>15</v>
      </c>
      <c r="B38" s="237"/>
      <c r="C38" s="237"/>
      <c r="D38" s="237"/>
      <c r="E38" s="237"/>
      <c r="F38" s="237"/>
      <c r="G38" s="237"/>
      <c r="H38" s="237"/>
      <c r="I38" s="237"/>
      <c r="J38" s="237"/>
      <c r="K38" s="237"/>
      <c r="L38" s="237"/>
      <c r="M38" s="237"/>
      <c r="N38" s="237"/>
    </row>
    <row r="39" spans="1:15" ht="27.75" customHeight="1" x14ac:dyDescent="0.15">
      <c r="A39" s="237" t="s">
        <v>14</v>
      </c>
      <c r="B39" s="237"/>
      <c r="C39" s="237"/>
      <c r="D39" s="237"/>
      <c r="E39" s="237"/>
      <c r="F39" s="237"/>
      <c r="G39" s="237"/>
      <c r="H39" s="237"/>
      <c r="I39" s="237"/>
      <c r="J39" s="237"/>
      <c r="K39" s="237"/>
      <c r="L39" s="237"/>
      <c r="M39" s="237"/>
      <c r="N39" s="237"/>
      <c r="O39" s="111"/>
    </row>
    <row r="40" spans="1:15" ht="27.75" customHeight="1" x14ac:dyDescent="0.15">
      <c r="A40" s="237" t="s">
        <v>38</v>
      </c>
      <c r="B40" s="237"/>
      <c r="C40" s="237"/>
      <c r="D40" s="237"/>
      <c r="E40" s="237"/>
      <c r="F40" s="237"/>
      <c r="G40" s="237"/>
      <c r="H40" s="237"/>
      <c r="I40" s="237"/>
      <c r="J40" s="237"/>
      <c r="K40" s="237"/>
      <c r="L40" s="237"/>
      <c r="M40" s="237"/>
      <c r="N40" s="237"/>
      <c r="O40" s="111"/>
    </row>
    <row r="41" spans="1:15" ht="24" customHeight="1" x14ac:dyDescent="0.15">
      <c r="A41" s="111"/>
      <c r="B41" s="111"/>
      <c r="C41" s="111"/>
      <c r="D41" s="112"/>
      <c r="E41" s="111"/>
      <c r="F41" s="111"/>
      <c r="G41" s="111"/>
      <c r="H41" s="111"/>
      <c r="I41" s="111"/>
      <c r="J41" s="111"/>
      <c r="K41" s="111"/>
      <c r="L41" s="111"/>
      <c r="M41" s="111"/>
      <c r="N41" s="111"/>
      <c r="O41" s="111"/>
    </row>
    <row r="42" spans="1:15" ht="24" customHeight="1" x14ac:dyDescent="0.15">
      <c r="G42" s="114" t="s">
        <v>1</v>
      </c>
      <c r="H42" s="114"/>
      <c r="I42" s="114"/>
      <c r="J42" s="115"/>
      <c r="K42" s="238"/>
      <c r="L42" s="238"/>
      <c r="M42" s="238"/>
      <c r="N42" s="68" t="s">
        <v>2</v>
      </c>
    </row>
    <row r="43" spans="1:15" ht="24" customHeight="1" x14ac:dyDescent="0.15"/>
    <row r="44" spans="1:15" ht="24" customHeight="1" x14ac:dyDescent="0.15">
      <c r="C44" s="116"/>
      <c r="D44" s="117"/>
      <c r="G44" s="116"/>
      <c r="H44" s="116"/>
      <c r="I44" s="116"/>
      <c r="J44" s="116"/>
      <c r="K44" s="116"/>
      <c r="N44" s="116"/>
    </row>
    <row r="45" spans="1:15" ht="24" customHeight="1" x14ac:dyDescent="0.15">
      <c r="G45" s="114" t="s">
        <v>7</v>
      </c>
      <c r="H45" s="114"/>
      <c r="I45" s="114"/>
      <c r="J45" s="115"/>
      <c r="K45" s="239"/>
      <c r="L45" s="239"/>
      <c r="M45" s="239"/>
      <c r="N45" s="68" t="s">
        <v>2</v>
      </c>
    </row>
    <row r="46" spans="1:15" ht="24" customHeight="1" x14ac:dyDescent="0.15">
      <c r="C46" s="40"/>
      <c r="D46" s="82"/>
      <c r="E46" s="40"/>
      <c r="F46" s="40"/>
      <c r="G46" s="40" t="s">
        <v>39</v>
      </c>
      <c r="H46" s="40"/>
      <c r="I46" s="40"/>
      <c r="J46" s="40"/>
      <c r="K46" s="40"/>
    </row>
    <row r="47" spans="1:15" ht="24" customHeight="1" x14ac:dyDescent="0.15">
      <c r="L47" s="118"/>
    </row>
    <row r="48" spans="1:15" ht="26.25" customHeight="1" x14ac:dyDescent="0.15">
      <c r="C48" s="69"/>
      <c r="D48" s="70"/>
      <c r="E48" s="69"/>
      <c r="F48" s="69"/>
      <c r="G48" s="71"/>
      <c r="H48" s="71"/>
      <c r="I48" s="71"/>
      <c r="J48" s="72"/>
      <c r="K48" s="240" t="s">
        <v>11</v>
      </c>
      <c r="L48" s="240"/>
      <c r="M48" s="241"/>
      <c r="N48" s="241"/>
      <c r="O48" s="241"/>
    </row>
    <row r="49" spans="2:15" ht="26.25" customHeight="1" x14ac:dyDescent="0.15">
      <c r="C49" s="69"/>
      <c r="D49" s="70"/>
      <c r="E49" s="69"/>
      <c r="F49" s="69"/>
      <c r="G49" s="71"/>
      <c r="H49" s="71"/>
      <c r="I49" s="71"/>
      <c r="J49" s="72"/>
      <c r="K49" s="73"/>
      <c r="L49" s="73"/>
      <c r="M49" s="74"/>
      <c r="N49" s="73"/>
      <c r="O49" s="73"/>
    </row>
    <row r="50" spans="2:15" ht="26.25" customHeight="1" x14ac:dyDescent="0.15">
      <c r="B50" s="118"/>
      <c r="M50" s="118"/>
    </row>
    <row r="51" spans="2:15" ht="26.25" customHeight="1" x14ac:dyDescent="0.15">
      <c r="B51" s="118"/>
      <c r="M51" s="118"/>
    </row>
    <row r="52" spans="2:15" ht="26.25" customHeight="1" x14ac:dyDescent="0.15">
      <c r="B52" s="118"/>
      <c r="M52" s="118"/>
    </row>
    <row r="53" spans="2:15" ht="26.25" customHeight="1" x14ac:dyDescent="0.15">
      <c r="B53" s="118"/>
      <c r="M53" s="118"/>
    </row>
    <row r="54" spans="2:15" ht="26.25" customHeight="1" x14ac:dyDescent="0.15"/>
    <row r="55" spans="2:15" ht="26.25" customHeight="1" x14ac:dyDescent="0.15">
      <c r="C55" s="1"/>
      <c r="D55" s="30"/>
      <c r="E55" s="1"/>
      <c r="F55" s="1"/>
      <c r="G55" s="2"/>
      <c r="H55" s="2"/>
      <c r="I55" s="2"/>
      <c r="J55" s="1"/>
      <c r="K55" s="40"/>
    </row>
    <row r="56" spans="2:15" ht="26.25" customHeight="1" x14ac:dyDescent="0.15">
      <c r="C56" s="1"/>
      <c r="D56" s="30"/>
      <c r="E56" s="1"/>
      <c r="F56" s="1"/>
      <c r="G56" s="3"/>
      <c r="H56" s="3"/>
      <c r="I56" s="3"/>
      <c r="J56" s="1"/>
      <c r="K56" s="40"/>
    </row>
    <row r="57" spans="2:15" ht="26.25" customHeight="1" x14ac:dyDescent="0.15">
      <c r="C57" s="1"/>
      <c r="D57" s="30"/>
      <c r="E57" s="1"/>
      <c r="F57" s="1"/>
      <c r="G57" s="4"/>
      <c r="H57" s="4"/>
      <c r="I57" s="4"/>
      <c r="J57" s="1"/>
      <c r="K57" s="40"/>
    </row>
    <row r="58" spans="2:15" ht="26.25" customHeight="1" x14ac:dyDescent="0.15">
      <c r="C58" s="1"/>
      <c r="D58" s="30"/>
      <c r="E58" s="1"/>
      <c r="F58" s="1"/>
      <c r="G58" s="4"/>
      <c r="H58" s="4"/>
      <c r="I58" s="4"/>
      <c r="J58" s="1"/>
      <c r="K58" s="40"/>
    </row>
    <row r="59" spans="2:15" ht="26.25" customHeight="1" x14ac:dyDescent="0.15"/>
    <row r="60" spans="2:15" ht="26.25" customHeight="1" x14ac:dyDescent="0.15"/>
    <row r="61" spans="2:15" ht="26.25" customHeight="1" x14ac:dyDescent="0.15"/>
    <row r="62" spans="2:15" ht="26.25" customHeight="1" x14ac:dyDescent="0.15"/>
    <row r="63" spans="2:15" ht="26.25" customHeight="1" x14ac:dyDescent="0.15"/>
    <row r="64" spans="2:15" ht="26.25" customHeight="1" x14ac:dyDescent="0.15"/>
  </sheetData>
  <mergeCells count="145">
    <mergeCell ref="A39:N39"/>
    <mergeCell ref="A40:N40"/>
    <mergeCell ref="K42:M42"/>
    <mergeCell ref="K45:M45"/>
    <mergeCell ref="K48:L48"/>
    <mergeCell ref="M48:O48"/>
    <mergeCell ref="A34:B34"/>
    <mergeCell ref="A36:O36"/>
    <mergeCell ref="A37:N37"/>
    <mergeCell ref="A38:N38"/>
    <mergeCell ref="C34:D34"/>
    <mergeCell ref="O30:O31"/>
    <mergeCell ref="A32:A33"/>
    <mergeCell ref="B32:B33"/>
    <mergeCell ref="C32:C33"/>
    <mergeCell ref="D32:D33"/>
    <mergeCell ref="E32:E33"/>
    <mergeCell ref="F32:F33"/>
    <mergeCell ref="G32:G33"/>
    <mergeCell ref="H32:H33"/>
    <mergeCell ref="I32:I33"/>
    <mergeCell ref="O32:O33"/>
    <mergeCell ref="A30:A31"/>
    <mergeCell ref="B30:B31"/>
    <mergeCell ref="C30:C31"/>
    <mergeCell ref="D30:D31"/>
    <mergeCell ref="E30:E31"/>
    <mergeCell ref="F30:F31"/>
    <mergeCell ref="G30:G31"/>
    <mergeCell ref="H30:H31"/>
    <mergeCell ref="I30:I31"/>
    <mergeCell ref="A28:A29"/>
    <mergeCell ref="B28:B29"/>
    <mergeCell ref="C28:C29"/>
    <mergeCell ref="D28:D29"/>
    <mergeCell ref="E28:E29"/>
    <mergeCell ref="F28:F29"/>
    <mergeCell ref="H28:H29"/>
    <mergeCell ref="I28:I29"/>
    <mergeCell ref="O28:O29"/>
    <mergeCell ref="O24:O25"/>
    <mergeCell ref="A26:A27"/>
    <mergeCell ref="B26:B27"/>
    <mergeCell ref="C26:C27"/>
    <mergeCell ref="D26:D27"/>
    <mergeCell ref="E26:E27"/>
    <mergeCell ref="F26:F27"/>
    <mergeCell ref="G26:G27"/>
    <mergeCell ref="H26:H27"/>
    <mergeCell ref="I26:I27"/>
    <mergeCell ref="O26:O27"/>
    <mergeCell ref="A24:A25"/>
    <mergeCell ref="B24:B25"/>
    <mergeCell ref="C24:C25"/>
    <mergeCell ref="D24:D25"/>
    <mergeCell ref="E24:E25"/>
    <mergeCell ref="F24:F25"/>
    <mergeCell ref="G24:G25"/>
    <mergeCell ref="H24:H25"/>
    <mergeCell ref="I24:I25"/>
    <mergeCell ref="A14:A15"/>
    <mergeCell ref="B14:B15"/>
    <mergeCell ref="C14:C15"/>
    <mergeCell ref="D14:D15"/>
    <mergeCell ref="E14:E15"/>
    <mergeCell ref="F14:F15"/>
    <mergeCell ref="G14:G15"/>
    <mergeCell ref="H14:H15"/>
    <mergeCell ref="I14:I15"/>
    <mergeCell ref="A16:A17"/>
    <mergeCell ref="B16:B17"/>
    <mergeCell ref="C16:C17"/>
    <mergeCell ref="D16:D17"/>
    <mergeCell ref="E16:E17"/>
    <mergeCell ref="F16:F17"/>
    <mergeCell ref="G16:G17"/>
    <mergeCell ref="H16:H17"/>
    <mergeCell ref="I16:I17"/>
    <mergeCell ref="A10:A11"/>
    <mergeCell ref="B10:B11"/>
    <mergeCell ref="C10:C11"/>
    <mergeCell ref="D10:D11"/>
    <mergeCell ref="E10:E11"/>
    <mergeCell ref="F10:F11"/>
    <mergeCell ref="G10:G11"/>
    <mergeCell ref="H10:H11"/>
    <mergeCell ref="I10:I11"/>
    <mergeCell ref="A12:A13"/>
    <mergeCell ref="B12:B13"/>
    <mergeCell ref="C12:C13"/>
    <mergeCell ref="D12:D13"/>
    <mergeCell ref="E12:E13"/>
    <mergeCell ref="F12:F13"/>
    <mergeCell ref="G12:G13"/>
    <mergeCell ref="H12:H13"/>
    <mergeCell ref="I12:I13"/>
    <mergeCell ref="A7:A9"/>
    <mergeCell ref="B7:B9"/>
    <mergeCell ref="C7:I7"/>
    <mergeCell ref="J7:M7"/>
    <mergeCell ref="N7:N9"/>
    <mergeCell ref="G28:G29"/>
    <mergeCell ref="O7:O9"/>
    <mergeCell ref="C8:C9"/>
    <mergeCell ref="D8:D9"/>
    <mergeCell ref="E8:G8"/>
    <mergeCell ref="H8:I8"/>
    <mergeCell ref="J8:J9"/>
    <mergeCell ref="K8:K9"/>
    <mergeCell ref="L8:L9"/>
    <mergeCell ref="M8:M9"/>
    <mergeCell ref="O10:O11"/>
    <mergeCell ref="O12:O13"/>
    <mergeCell ref="O14:O15"/>
    <mergeCell ref="O16:O17"/>
    <mergeCell ref="O18:O19"/>
    <mergeCell ref="A20:A21"/>
    <mergeCell ref="B20:B21"/>
    <mergeCell ref="C20:C21"/>
    <mergeCell ref="D20:D21"/>
    <mergeCell ref="E20:E21"/>
    <mergeCell ref="F20:F21"/>
    <mergeCell ref="G20:G21"/>
    <mergeCell ref="H20:H21"/>
    <mergeCell ref="I20:I21"/>
    <mergeCell ref="O20:O21"/>
    <mergeCell ref="A18:A19"/>
    <mergeCell ref="B18:B19"/>
    <mergeCell ref="C18:C19"/>
    <mergeCell ref="D18:D19"/>
    <mergeCell ref="E18:E19"/>
    <mergeCell ref="F18:F19"/>
    <mergeCell ref="G18:G19"/>
    <mergeCell ref="H18:H19"/>
    <mergeCell ref="I18:I19"/>
    <mergeCell ref="O22:O23"/>
    <mergeCell ref="A22:A23"/>
    <mergeCell ref="B22:B23"/>
    <mergeCell ref="C22:C23"/>
    <mergeCell ref="D22:D23"/>
    <mergeCell ref="E22:E23"/>
    <mergeCell ref="F22:F23"/>
    <mergeCell ref="G22:G23"/>
    <mergeCell ref="H22:H23"/>
    <mergeCell ref="I22:I23"/>
  </mergeCells>
  <phoneticPr fontId="3"/>
  <printOptions horizontalCentered="1"/>
  <pageMargins left="0.51181102362204722" right="0.11811023622047244" top="0.55118110236220474" bottom="0.15748031496062992" header="0.31496062992125984" footer="0.31496062992125984"/>
  <pageSetup paperSize="9" scale="61" orientation="portrait" r:id="rId1"/>
  <headerFooter>
    <oddHeader>&amp;L&amp;"ＭＳ 明朝,標準"&amp;10様式７－２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R64"/>
  <sheetViews>
    <sheetView view="pageBreakPreview" topLeftCell="A7" zoomScale="85" zoomScaleNormal="100" zoomScaleSheetLayoutView="85" workbookViewId="0">
      <selection activeCell="M13" sqref="M13"/>
    </sheetView>
  </sheetViews>
  <sheetFormatPr defaultRowHeight="13.5" x14ac:dyDescent="0.15"/>
  <cols>
    <col min="1" max="1" width="4.375" style="32" bestFit="1" customWidth="1"/>
    <col min="2" max="2" width="12.5" style="32" customWidth="1"/>
    <col min="3" max="3" width="8" style="32" bestFit="1" customWidth="1"/>
    <col min="4" max="4" width="3.75" style="39" customWidth="1"/>
    <col min="5" max="5" width="12.75" style="32" customWidth="1"/>
    <col min="6" max="6" width="7.875" style="32" customWidth="1"/>
    <col min="7" max="9" width="12.5" style="32" customWidth="1"/>
    <col min="10" max="10" width="6.25" style="32" customWidth="1"/>
    <col min="11" max="11" width="12.5" style="32" customWidth="1"/>
    <col min="12" max="12" width="10.75" style="32" customWidth="1"/>
    <col min="13" max="14" width="14" style="32" customWidth="1"/>
    <col min="15" max="15" width="12.875" style="32" customWidth="1"/>
    <col min="16" max="16384" width="9" style="32"/>
  </cols>
  <sheetData>
    <row r="1" spans="1:18" x14ac:dyDescent="0.15">
      <c r="C1" s="5"/>
      <c r="D1" s="28"/>
      <c r="E1" s="5"/>
      <c r="F1" s="5"/>
      <c r="G1" s="6"/>
      <c r="H1" s="6"/>
      <c r="I1" s="6"/>
      <c r="J1" s="13"/>
      <c r="K1" s="7"/>
      <c r="L1" s="7"/>
      <c r="M1" s="8"/>
      <c r="N1" s="7"/>
      <c r="O1" s="7" t="s">
        <v>3</v>
      </c>
    </row>
    <row r="2" spans="1:18" ht="17.25" x14ac:dyDescent="0.15">
      <c r="A2" s="18" t="s">
        <v>10</v>
      </c>
      <c r="B2" s="33"/>
      <c r="C2" s="16"/>
      <c r="D2" s="29"/>
      <c r="E2" s="17"/>
      <c r="F2" s="17"/>
      <c r="G2" s="17"/>
      <c r="H2" s="17"/>
      <c r="I2" s="17"/>
      <c r="J2" s="17"/>
      <c r="K2" s="17"/>
      <c r="L2" s="17"/>
      <c r="M2" s="17"/>
      <c r="N2" s="16"/>
      <c r="O2" s="16"/>
    </row>
    <row r="3" spans="1:18" ht="14.25" customHeight="1" x14ac:dyDescent="0.15">
      <c r="C3" s="5"/>
      <c r="D3" s="28"/>
      <c r="E3" s="21"/>
      <c r="F3" s="21"/>
      <c r="G3" s="50"/>
      <c r="H3" s="21"/>
      <c r="I3" s="21"/>
      <c r="J3" s="21"/>
      <c r="K3" s="7"/>
      <c r="L3" s="7"/>
      <c r="M3" s="7"/>
    </row>
    <row r="4" spans="1:18" ht="30" customHeight="1" x14ac:dyDescent="0.15">
      <c r="B4" s="34" t="s">
        <v>8</v>
      </c>
      <c r="C4" s="274" t="s">
        <v>40</v>
      </c>
      <c r="D4" s="274"/>
      <c r="E4" s="274"/>
      <c r="F4" s="274"/>
      <c r="G4" s="274"/>
      <c r="H4" s="36"/>
      <c r="I4" s="36"/>
      <c r="J4" s="13"/>
      <c r="K4" s="7"/>
      <c r="L4" s="7"/>
      <c r="M4" s="8"/>
      <c r="N4" s="7"/>
      <c r="O4" s="7"/>
    </row>
    <row r="5" spans="1:18" ht="15" customHeight="1" x14ac:dyDescent="0.15">
      <c r="B5" s="35"/>
      <c r="C5" s="36"/>
      <c r="D5" s="36"/>
      <c r="E5" s="36"/>
      <c r="F5" s="36"/>
      <c r="G5" s="36"/>
      <c r="H5" s="36"/>
      <c r="I5" s="36"/>
      <c r="J5" s="13"/>
      <c r="K5" s="7"/>
      <c r="L5" s="7"/>
      <c r="M5" s="8"/>
      <c r="N5" s="7"/>
      <c r="O5" s="7"/>
    </row>
    <row r="6" spans="1:18" ht="15" customHeight="1" thickBot="1" x14ac:dyDescent="0.2">
      <c r="C6" s="5"/>
      <c r="D6" s="28"/>
      <c r="E6" s="5"/>
      <c r="F6" s="5"/>
      <c r="G6" s="6"/>
      <c r="H6" s="6"/>
      <c r="I6" s="6"/>
      <c r="J6" s="13"/>
      <c r="K6" s="7"/>
      <c r="L6" s="7"/>
      <c r="M6" s="8"/>
      <c r="N6" s="7"/>
      <c r="O6" s="5" t="s">
        <v>4</v>
      </c>
    </row>
    <row r="7" spans="1:18" ht="30" customHeight="1" x14ac:dyDescent="0.15">
      <c r="A7" s="154" t="s">
        <v>9</v>
      </c>
      <c r="B7" s="157" t="s">
        <v>5</v>
      </c>
      <c r="C7" s="160" t="s">
        <v>18</v>
      </c>
      <c r="D7" s="161"/>
      <c r="E7" s="161"/>
      <c r="F7" s="161"/>
      <c r="G7" s="161"/>
      <c r="H7" s="161"/>
      <c r="I7" s="162"/>
      <c r="J7" s="163" t="s">
        <v>22</v>
      </c>
      <c r="K7" s="164"/>
      <c r="L7" s="164"/>
      <c r="M7" s="165"/>
      <c r="N7" s="166" t="s">
        <v>32</v>
      </c>
      <c r="O7" s="169" t="s">
        <v>34</v>
      </c>
    </row>
    <row r="8" spans="1:18" ht="30" customHeight="1" x14ac:dyDescent="0.15">
      <c r="A8" s="155"/>
      <c r="B8" s="158"/>
      <c r="C8" s="172" t="s">
        <v>19</v>
      </c>
      <c r="D8" s="174" t="s">
        <v>17</v>
      </c>
      <c r="E8" s="176" t="s">
        <v>23</v>
      </c>
      <c r="F8" s="177"/>
      <c r="G8" s="178"/>
      <c r="H8" s="179" t="s">
        <v>26</v>
      </c>
      <c r="I8" s="180"/>
      <c r="J8" s="172" t="s">
        <v>6</v>
      </c>
      <c r="K8" s="181" t="s">
        <v>29</v>
      </c>
      <c r="L8" s="181" t="s">
        <v>30</v>
      </c>
      <c r="M8" s="183" t="s">
        <v>31</v>
      </c>
      <c r="N8" s="167"/>
      <c r="O8" s="170"/>
    </row>
    <row r="9" spans="1:18" ht="60" customHeight="1" thickBot="1" x14ac:dyDescent="0.2">
      <c r="A9" s="156"/>
      <c r="B9" s="159"/>
      <c r="C9" s="173"/>
      <c r="D9" s="175"/>
      <c r="E9" s="53" t="s">
        <v>20</v>
      </c>
      <c r="F9" s="19" t="s">
        <v>16</v>
      </c>
      <c r="G9" s="45" t="s">
        <v>21</v>
      </c>
      <c r="H9" s="44" t="s">
        <v>24</v>
      </c>
      <c r="I9" s="43" t="s">
        <v>25</v>
      </c>
      <c r="J9" s="173"/>
      <c r="K9" s="182"/>
      <c r="L9" s="182"/>
      <c r="M9" s="184"/>
      <c r="N9" s="168"/>
      <c r="O9" s="171"/>
    </row>
    <row r="10" spans="1:18" ht="26.25" customHeight="1" x14ac:dyDescent="0.15">
      <c r="A10" s="124">
        <v>1</v>
      </c>
      <c r="B10" s="267" t="s">
        <v>36</v>
      </c>
      <c r="C10" s="268">
        <v>3450</v>
      </c>
      <c r="D10" s="269" t="s">
        <v>33</v>
      </c>
      <c r="E10" s="270">
        <v>1980</v>
      </c>
      <c r="F10" s="272">
        <v>100</v>
      </c>
      <c r="G10" s="259">
        <f>C10*E10*(185-F10)/100</f>
        <v>5806350</v>
      </c>
      <c r="H10" s="261">
        <v>99</v>
      </c>
      <c r="I10" s="263">
        <f>C10*H10</f>
        <v>341550</v>
      </c>
      <c r="J10" s="51" t="s">
        <v>27</v>
      </c>
      <c r="K10" s="47">
        <v>770630</v>
      </c>
      <c r="L10" s="52">
        <v>15.61</v>
      </c>
      <c r="M10" s="23">
        <f>K10*L10</f>
        <v>12029534.299999999</v>
      </c>
      <c r="N10" s="25"/>
      <c r="O10" s="265">
        <f>ROUNDDOWN(SUM(G10,I10,M10:M11,N10),0)</f>
        <v>29690902</v>
      </c>
      <c r="Q10" s="37"/>
      <c r="R10" s="37"/>
    </row>
    <row r="11" spans="1:18" ht="26.25" customHeight="1" x14ac:dyDescent="0.15">
      <c r="A11" s="125"/>
      <c r="B11" s="127"/>
      <c r="C11" s="129"/>
      <c r="D11" s="254"/>
      <c r="E11" s="271"/>
      <c r="F11" s="273"/>
      <c r="G11" s="260">
        <f>C11*E11*(185-F11)/100</f>
        <v>0</v>
      </c>
      <c r="H11" s="262"/>
      <c r="I11" s="264">
        <f>C11*H11</f>
        <v>0</v>
      </c>
      <c r="J11" s="51" t="s">
        <v>28</v>
      </c>
      <c r="K11" s="48">
        <v>737570</v>
      </c>
      <c r="L11" s="52">
        <v>15.61</v>
      </c>
      <c r="M11" s="24">
        <f t="shared" ref="M11:M33" si="0">K11*L11</f>
        <v>11513467.699999999</v>
      </c>
      <c r="N11" s="26"/>
      <c r="O11" s="266"/>
    </row>
    <row r="12" spans="1:18" ht="26.25" customHeight="1" x14ac:dyDescent="0.15">
      <c r="A12" s="124">
        <v>2</v>
      </c>
      <c r="B12" s="138">
        <v>11</v>
      </c>
      <c r="C12" s="128">
        <v>3450</v>
      </c>
      <c r="D12" s="245" t="s">
        <v>33</v>
      </c>
      <c r="E12" s="132">
        <f>$E$10</f>
        <v>1980</v>
      </c>
      <c r="F12" s="248">
        <v>100</v>
      </c>
      <c r="G12" s="132">
        <f t="shared" ref="G12:G33" si="1">C12*E12*(185-F12)/100</f>
        <v>5806350</v>
      </c>
      <c r="H12" s="250">
        <f>$H$10</f>
        <v>99</v>
      </c>
      <c r="I12" s="253">
        <f t="shared" ref="I12:I33" si="2">C12*H12</f>
        <v>341550</v>
      </c>
      <c r="J12" s="14" t="s">
        <v>27</v>
      </c>
      <c r="K12" s="49">
        <v>746480</v>
      </c>
      <c r="L12" s="9">
        <f>$L$10</f>
        <v>15.61</v>
      </c>
      <c r="M12" s="23">
        <f t="shared" si="0"/>
        <v>11652552.799999999</v>
      </c>
      <c r="N12" s="27"/>
      <c r="O12" s="120">
        <f>ROUNDDOWN(SUM(G12,I12,M12:M13,N12),0)</f>
        <v>29071185</v>
      </c>
    </row>
    <row r="13" spans="1:18" ht="26.25" customHeight="1" x14ac:dyDescent="0.15">
      <c r="A13" s="125"/>
      <c r="B13" s="127"/>
      <c r="C13" s="129"/>
      <c r="D13" s="254"/>
      <c r="E13" s="133"/>
      <c r="F13" s="255"/>
      <c r="G13" s="133">
        <f t="shared" si="1"/>
        <v>0</v>
      </c>
      <c r="H13" s="256"/>
      <c r="I13" s="257">
        <f t="shared" si="2"/>
        <v>0</v>
      </c>
      <c r="J13" s="14" t="s">
        <v>28</v>
      </c>
      <c r="K13" s="49">
        <v>722020</v>
      </c>
      <c r="L13" s="9">
        <f>$L$11</f>
        <v>15.61</v>
      </c>
      <c r="M13" s="24">
        <f t="shared" si="0"/>
        <v>11270732.199999999</v>
      </c>
      <c r="N13" s="26"/>
      <c r="O13" s="121"/>
    </row>
    <row r="14" spans="1:18" ht="26.25" customHeight="1" x14ac:dyDescent="0.15">
      <c r="A14" s="124">
        <v>3</v>
      </c>
      <c r="B14" s="138">
        <v>12</v>
      </c>
      <c r="C14" s="128">
        <v>3450</v>
      </c>
      <c r="D14" s="245" t="s">
        <v>33</v>
      </c>
      <c r="E14" s="132">
        <f t="shared" ref="E14" si="3">$E$10</f>
        <v>1980</v>
      </c>
      <c r="F14" s="248">
        <v>100</v>
      </c>
      <c r="G14" s="132">
        <f t="shared" si="1"/>
        <v>5806350</v>
      </c>
      <c r="H14" s="250">
        <f t="shared" ref="H14" si="4">$H$10</f>
        <v>99</v>
      </c>
      <c r="I14" s="253">
        <f t="shared" si="2"/>
        <v>341550</v>
      </c>
      <c r="J14" s="14" t="s">
        <v>27</v>
      </c>
      <c r="K14" s="49">
        <v>788540</v>
      </c>
      <c r="L14" s="9">
        <f>$L$10</f>
        <v>15.61</v>
      </c>
      <c r="M14" s="23">
        <f t="shared" si="0"/>
        <v>12309109.4</v>
      </c>
      <c r="N14" s="27"/>
      <c r="O14" s="120">
        <f>ROUNDDOWN(SUM(G14,I14,M14:M15,N14),0)</f>
        <v>31184779</v>
      </c>
    </row>
    <row r="15" spans="1:18" ht="26.25" customHeight="1" x14ac:dyDescent="0.15">
      <c r="A15" s="125"/>
      <c r="B15" s="127"/>
      <c r="C15" s="129"/>
      <c r="D15" s="254"/>
      <c r="E15" s="133"/>
      <c r="F15" s="255"/>
      <c r="G15" s="133">
        <f t="shared" si="1"/>
        <v>0</v>
      </c>
      <c r="H15" s="256"/>
      <c r="I15" s="257">
        <f t="shared" si="2"/>
        <v>0</v>
      </c>
      <c r="J15" s="14" t="s">
        <v>28</v>
      </c>
      <c r="K15" s="49">
        <v>815360</v>
      </c>
      <c r="L15" s="9">
        <f>$L$11</f>
        <v>15.61</v>
      </c>
      <c r="M15" s="24">
        <f t="shared" si="0"/>
        <v>12727769.6</v>
      </c>
      <c r="N15" s="26"/>
      <c r="O15" s="121"/>
    </row>
    <row r="16" spans="1:18" ht="26.25" customHeight="1" x14ac:dyDescent="0.15">
      <c r="A16" s="124">
        <v>4</v>
      </c>
      <c r="B16" s="126" t="s">
        <v>37</v>
      </c>
      <c r="C16" s="128">
        <v>3450</v>
      </c>
      <c r="D16" s="245" t="s">
        <v>33</v>
      </c>
      <c r="E16" s="132">
        <f t="shared" ref="E16" si="5">$E$10</f>
        <v>1980</v>
      </c>
      <c r="F16" s="248">
        <v>100</v>
      </c>
      <c r="G16" s="132">
        <f t="shared" si="1"/>
        <v>5806350</v>
      </c>
      <c r="H16" s="250">
        <f t="shared" ref="H16" si="6">$H$10</f>
        <v>99</v>
      </c>
      <c r="I16" s="253">
        <f t="shared" si="2"/>
        <v>341550</v>
      </c>
      <c r="J16" s="14" t="s">
        <v>27</v>
      </c>
      <c r="K16" s="49">
        <v>765740</v>
      </c>
      <c r="L16" s="9">
        <f>$L$10</f>
        <v>15.61</v>
      </c>
      <c r="M16" s="23">
        <f t="shared" si="0"/>
        <v>11953201.4</v>
      </c>
      <c r="N16" s="27"/>
      <c r="O16" s="120">
        <f>ROUNDDOWN(SUM(G16,I16,M16:M17,N16),0)</f>
        <v>31690543</v>
      </c>
    </row>
    <row r="17" spans="1:15" ht="26.25" customHeight="1" x14ac:dyDescent="0.15">
      <c r="A17" s="125"/>
      <c r="B17" s="127"/>
      <c r="C17" s="129"/>
      <c r="D17" s="254"/>
      <c r="E17" s="133"/>
      <c r="F17" s="255"/>
      <c r="G17" s="133">
        <f t="shared" si="1"/>
        <v>0</v>
      </c>
      <c r="H17" s="256"/>
      <c r="I17" s="257">
        <f t="shared" si="2"/>
        <v>0</v>
      </c>
      <c r="J17" s="14" t="s">
        <v>28</v>
      </c>
      <c r="K17" s="49">
        <v>870560</v>
      </c>
      <c r="L17" s="9">
        <f>$L$11</f>
        <v>15.61</v>
      </c>
      <c r="M17" s="24">
        <f t="shared" si="0"/>
        <v>13589441.6</v>
      </c>
      <c r="N17" s="26"/>
      <c r="O17" s="121"/>
    </row>
    <row r="18" spans="1:15" ht="26.25" customHeight="1" x14ac:dyDescent="0.15">
      <c r="A18" s="124">
        <v>5</v>
      </c>
      <c r="B18" s="138">
        <v>2</v>
      </c>
      <c r="C18" s="128">
        <v>3450</v>
      </c>
      <c r="D18" s="245" t="s">
        <v>33</v>
      </c>
      <c r="E18" s="132">
        <f t="shared" ref="E18" si="7">$E$10</f>
        <v>1980</v>
      </c>
      <c r="F18" s="248">
        <v>100</v>
      </c>
      <c r="G18" s="132">
        <f t="shared" si="1"/>
        <v>5806350</v>
      </c>
      <c r="H18" s="250">
        <f t="shared" ref="H18" si="8">$H$10</f>
        <v>99</v>
      </c>
      <c r="I18" s="253">
        <f t="shared" si="2"/>
        <v>341550</v>
      </c>
      <c r="J18" s="14" t="s">
        <v>27</v>
      </c>
      <c r="K18" s="49">
        <v>813090</v>
      </c>
      <c r="L18" s="9">
        <f>$L$10</f>
        <v>15.61</v>
      </c>
      <c r="M18" s="23">
        <f t="shared" si="0"/>
        <v>12692334.9</v>
      </c>
      <c r="N18" s="27"/>
      <c r="O18" s="120">
        <f>ROUNDDOWN(SUM(G18,I18,M18:M19,N18),0)</f>
        <v>30057737</v>
      </c>
    </row>
    <row r="19" spans="1:15" ht="26.25" customHeight="1" x14ac:dyDescent="0.15">
      <c r="A19" s="125"/>
      <c r="B19" s="127"/>
      <c r="C19" s="129"/>
      <c r="D19" s="254"/>
      <c r="E19" s="133"/>
      <c r="F19" s="255"/>
      <c r="G19" s="133">
        <f t="shared" si="1"/>
        <v>0</v>
      </c>
      <c r="H19" s="256"/>
      <c r="I19" s="257">
        <f t="shared" si="2"/>
        <v>0</v>
      </c>
      <c r="J19" s="14" t="s">
        <v>28</v>
      </c>
      <c r="K19" s="49">
        <v>718610</v>
      </c>
      <c r="L19" s="9">
        <f>$L$11</f>
        <v>15.61</v>
      </c>
      <c r="M19" s="24">
        <f t="shared" si="0"/>
        <v>11217502.1</v>
      </c>
      <c r="N19" s="26"/>
      <c r="O19" s="121"/>
    </row>
    <row r="20" spans="1:15" ht="26.25" customHeight="1" x14ac:dyDescent="0.15">
      <c r="A20" s="124">
        <v>6</v>
      </c>
      <c r="B20" s="138">
        <v>3</v>
      </c>
      <c r="C20" s="128">
        <v>3450</v>
      </c>
      <c r="D20" s="245" t="s">
        <v>33</v>
      </c>
      <c r="E20" s="132">
        <f t="shared" ref="E20" si="9">$E$10</f>
        <v>1980</v>
      </c>
      <c r="F20" s="248">
        <v>100</v>
      </c>
      <c r="G20" s="132">
        <f t="shared" si="1"/>
        <v>5806350</v>
      </c>
      <c r="H20" s="250">
        <f t="shared" ref="H20" si="10">$H$10</f>
        <v>99</v>
      </c>
      <c r="I20" s="253">
        <f t="shared" si="2"/>
        <v>341550</v>
      </c>
      <c r="J20" s="14" t="s">
        <v>27</v>
      </c>
      <c r="K20" s="49">
        <v>849170</v>
      </c>
      <c r="L20" s="9">
        <f>$L$10</f>
        <v>15.61</v>
      </c>
      <c r="M20" s="23">
        <f t="shared" si="0"/>
        <v>13255543.699999999</v>
      </c>
      <c r="N20" s="27"/>
      <c r="O20" s="120">
        <f>ROUNDDOWN(SUM(G20,I20,M20:M21,N20),0)</f>
        <v>31550053</v>
      </c>
    </row>
    <row r="21" spans="1:15" ht="26.25" customHeight="1" x14ac:dyDescent="0.15">
      <c r="A21" s="125"/>
      <c r="B21" s="127"/>
      <c r="C21" s="129"/>
      <c r="D21" s="254"/>
      <c r="E21" s="133"/>
      <c r="F21" s="255"/>
      <c r="G21" s="133">
        <f t="shared" si="1"/>
        <v>0</v>
      </c>
      <c r="H21" s="256"/>
      <c r="I21" s="257">
        <f t="shared" si="2"/>
        <v>0</v>
      </c>
      <c r="J21" s="14" t="s">
        <v>28</v>
      </c>
      <c r="K21" s="49">
        <v>778130</v>
      </c>
      <c r="L21" s="9">
        <f>$L$11</f>
        <v>15.61</v>
      </c>
      <c r="M21" s="24">
        <f t="shared" si="0"/>
        <v>12146609.299999999</v>
      </c>
      <c r="N21" s="26"/>
      <c r="O21" s="121"/>
    </row>
    <row r="22" spans="1:15" ht="26.25" customHeight="1" x14ac:dyDescent="0.15">
      <c r="A22" s="124">
        <v>7</v>
      </c>
      <c r="B22" s="138">
        <v>4</v>
      </c>
      <c r="C22" s="128">
        <v>3450</v>
      </c>
      <c r="D22" s="245" t="s">
        <v>33</v>
      </c>
      <c r="E22" s="132">
        <f t="shared" ref="E22" si="11">$E$10</f>
        <v>1980</v>
      </c>
      <c r="F22" s="248">
        <v>100</v>
      </c>
      <c r="G22" s="151">
        <f t="shared" si="1"/>
        <v>5806350</v>
      </c>
      <c r="H22" s="250">
        <f t="shared" ref="H22" si="12">$H$10</f>
        <v>99</v>
      </c>
      <c r="I22" s="252">
        <f t="shared" si="2"/>
        <v>341550</v>
      </c>
      <c r="J22" s="14" t="s">
        <v>27</v>
      </c>
      <c r="K22" s="49">
        <v>739120</v>
      </c>
      <c r="L22" s="9">
        <f>$L$10</f>
        <v>15.61</v>
      </c>
      <c r="M22" s="23">
        <f t="shared" si="0"/>
        <v>11537663.199999999</v>
      </c>
      <c r="N22" s="27"/>
      <c r="O22" s="120">
        <f>ROUNDDOWN(SUM(G22,I22,M22:M23,N22),0)</f>
        <v>29606608</v>
      </c>
    </row>
    <row r="23" spans="1:15" ht="26.25" customHeight="1" x14ac:dyDescent="0.15">
      <c r="A23" s="125"/>
      <c r="B23" s="127"/>
      <c r="C23" s="129"/>
      <c r="D23" s="254"/>
      <c r="E23" s="133"/>
      <c r="F23" s="255"/>
      <c r="G23" s="153">
        <f t="shared" si="1"/>
        <v>0</v>
      </c>
      <c r="H23" s="256"/>
      <c r="I23" s="252">
        <f t="shared" si="2"/>
        <v>0</v>
      </c>
      <c r="J23" s="14" t="s">
        <v>28</v>
      </c>
      <c r="K23" s="49">
        <v>763680</v>
      </c>
      <c r="L23" s="9">
        <f>$L$11</f>
        <v>15.61</v>
      </c>
      <c r="M23" s="24">
        <f t="shared" si="0"/>
        <v>11921044.799999999</v>
      </c>
      <c r="N23" s="26"/>
      <c r="O23" s="121"/>
    </row>
    <row r="24" spans="1:15" ht="26.25" customHeight="1" x14ac:dyDescent="0.15">
      <c r="A24" s="124">
        <v>8</v>
      </c>
      <c r="B24" s="138">
        <v>5</v>
      </c>
      <c r="C24" s="128">
        <v>3450</v>
      </c>
      <c r="D24" s="245" t="s">
        <v>33</v>
      </c>
      <c r="E24" s="132">
        <f t="shared" ref="E24" si="13">$E$10</f>
        <v>1980</v>
      </c>
      <c r="F24" s="248">
        <v>100</v>
      </c>
      <c r="G24" s="132">
        <f t="shared" si="1"/>
        <v>5806350</v>
      </c>
      <c r="H24" s="250">
        <f t="shared" ref="H24" si="14">$H$10</f>
        <v>99</v>
      </c>
      <c r="I24" s="253">
        <f t="shared" si="2"/>
        <v>341550</v>
      </c>
      <c r="J24" s="14" t="s">
        <v>27</v>
      </c>
      <c r="K24" s="49">
        <v>620900</v>
      </c>
      <c r="L24" s="9">
        <f>$L$10</f>
        <v>15.61</v>
      </c>
      <c r="M24" s="23">
        <f t="shared" si="0"/>
        <v>9692249</v>
      </c>
      <c r="N24" s="27"/>
      <c r="O24" s="120">
        <f>ROUNDDOWN(SUM(G24,I24,M24:M25,N24),0)</f>
        <v>28565421</v>
      </c>
    </row>
    <row r="25" spans="1:15" ht="26.25" customHeight="1" x14ac:dyDescent="0.15">
      <c r="A25" s="125"/>
      <c r="B25" s="127"/>
      <c r="C25" s="129"/>
      <c r="D25" s="254"/>
      <c r="E25" s="133"/>
      <c r="F25" s="255"/>
      <c r="G25" s="133">
        <f t="shared" si="1"/>
        <v>0</v>
      </c>
      <c r="H25" s="256"/>
      <c r="I25" s="257">
        <f t="shared" si="2"/>
        <v>0</v>
      </c>
      <c r="J25" s="14" t="s">
        <v>28</v>
      </c>
      <c r="K25" s="49">
        <v>815200</v>
      </c>
      <c r="L25" s="9">
        <f>$L$11</f>
        <v>15.61</v>
      </c>
      <c r="M25" s="24">
        <f t="shared" si="0"/>
        <v>12725272</v>
      </c>
      <c r="N25" s="26"/>
      <c r="O25" s="121"/>
    </row>
    <row r="26" spans="1:15" ht="26.25" customHeight="1" x14ac:dyDescent="0.15">
      <c r="A26" s="124">
        <v>9</v>
      </c>
      <c r="B26" s="138">
        <v>6</v>
      </c>
      <c r="C26" s="128">
        <v>3450</v>
      </c>
      <c r="D26" s="245" t="s">
        <v>33</v>
      </c>
      <c r="E26" s="132">
        <f t="shared" ref="E26" si="15">$E$10</f>
        <v>1980</v>
      </c>
      <c r="F26" s="248">
        <v>100</v>
      </c>
      <c r="G26" s="151">
        <f t="shared" si="1"/>
        <v>5806350</v>
      </c>
      <c r="H26" s="250">
        <f t="shared" ref="H26" si="16">$H$10</f>
        <v>99</v>
      </c>
      <c r="I26" s="252">
        <f t="shared" si="2"/>
        <v>341550</v>
      </c>
      <c r="J26" s="14" t="s">
        <v>27</v>
      </c>
      <c r="K26" s="49">
        <v>750100</v>
      </c>
      <c r="L26" s="9">
        <f>$L$10</f>
        <v>15.61</v>
      </c>
      <c r="M26" s="23">
        <f t="shared" si="0"/>
        <v>11709061</v>
      </c>
      <c r="N26" s="27"/>
      <c r="O26" s="120">
        <f>ROUNDDOWN(SUM(G26,I26,M26:M27,N26),0)</f>
        <v>28481127</v>
      </c>
    </row>
    <row r="27" spans="1:15" ht="26.25" customHeight="1" x14ac:dyDescent="0.15">
      <c r="A27" s="125"/>
      <c r="B27" s="149"/>
      <c r="C27" s="129"/>
      <c r="D27" s="254"/>
      <c r="E27" s="133"/>
      <c r="F27" s="255"/>
      <c r="G27" s="153">
        <f t="shared" si="1"/>
        <v>0</v>
      </c>
      <c r="H27" s="256"/>
      <c r="I27" s="252">
        <f t="shared" si="2"/>
        <v>0</v>
      </c>
      <c r="J27" s="14" t="s">
        <v>28</v>
      </c>
      <c r="K27" s="49">
        <v>680600</v>
      </c>
      <c r="L27" s="9">
        <f>$L$11</f>
        <v>15.61</v>
      </c>
      <c r="M27" s="24">
        <f t="shared" si="0"/>
        <v>10624166</v>
      </c>
      <c r="N27" s="26"/>
      <c r="O27" s="121"/>
    </row>
    <row r="28" spans="1:15" ht="26.25" customHeight="1" x14ac:dyDescent="0.15">
      <c r="A28" s="124">
        <v>10</v>
      </c>
      <c r="B28" s="126">
        <v>7</v>
      </c>
      <c r="C28" s="128">
        <v>3450</v>
      </c>
      <c r="D28" s="245" t="s">
        <v>33</v>
      </c>
      <c r="E28" s="132">
        <f t="shared" ref="E28" si="17">$E$10</f>
        <v>1980</v>
      </c>
      <c r="F28" s="248">
        <v>100</v>
      </c>
      <c r="G28" s="151">
        <f t="shared" si="1"/>
        <v>5806350</v>
      </c>
      <c r="H28" s="250">
        <f t="shared" ref="H28" si="18">$H$10</f>
        <v>99</v>
      </c>
      <c r="I28" s="253">
        <f t="shared" si="2"/>
        <v>341550</v>
      </c>
      <c r="J28" s="14" t="s">
        <v>27</v>
      </c>
      <c r="K28" s="49">
        <v>729200</v>
      </c>
      <c r="L28" s="9">
        <f>$L$10</f>
        <v>15.61</v>
      </c>
      <c r="M28" s="23">
        <f t="shared" si="0"/>
        <v>11382812</v>
      </c>
      <c r="N28" s="27"/>
      <c r="O28" s="120">
        <f t="shared" ref="O28" si="19">ROUNDDOWN(SUM(G28,I28,M28:M29,N28),0)</f>
        <v>28846401</v>
      </c>
    </row>
    <row r="29" spans="1:15" ht="26.25" customHeight="1" x14ac:dyDescent="0.15">
      <c r="A29" s="125"/>
      <c r="B29" s="258"/>
      <c r="C29" s="129"/>
      <c r="D29" s="254"/>
      <c r="E29" s="133"/>
      <c r="F29" s="255"/>
      <c r="G29" s="153">
        <f t="shared" si="1"/>
        <v>0</v>
      </c>
      <c r="H29" s="256"/>
      <c r="I29" s="257">
        <f t="shared" si="2"/>
        <v>0</v>
      </c>
      <c r="J29" s="14" t="s">
        <v>28</v>
      </c>
      <c r="K29" s="49">
        <v>724900</v>
      </c>
      <c r="L29" s="9">
        <f>$L$11</f>
        <v>15.61</v>
      </c>
      <c r="M29" s="24">
        <f t="shared" si="0"/>
        <v>11315689</v>
      </c>
      <c r="N29" s="26"/>
      <c r="O29" s="121"/>
    </row>
    <row r="30" spans="1:15" ht="26.25" customHeight="1" x14ac:dyDescent="0.15">
      <c r="A30" s="124">
        <v>11</v>
      </c>
      <c r="B30" s="138">
        <v>8</v>
      </c>
      <c r="C30" s="128">
        <v>3450</v>
      </c>
      <c r="D30" s="245" t="s">
        <v>33</v>
      </c>
      <c r="E30" s="132">
        <f t="shared" ref="E30" si="20">$E$10</f>
        <v>1980</v>
      </c>
      <c r="F30" s="248">
        <v>100</v>
      </c>
      <c r="G30" s="132">
        <f t="shared" si="1"/>
        <v>5806350</v>
      </c>
      <c r="H30" s="250">
        <f t="shared" ref="H30" si="21">$H$10</f>
        <v>99</v>
      </c>
      <c r="I30" s="253">
        <f>C30*H30</f>
        <v>341550</v>
      </c>
      <c r="J30" s="14" t="s">
        <v>27</v>
      </c>
      <c r="K30" s="49">
        <v>787220</v>
      </c>
      <c r="L30" s="9">
        <f>$L$10</f>
        <v>15.61</v>
      </c>
      <c r="M30" s="24">
        <f t="shared" si="0"/>
        <v>12288504.199999999</v>
      </c>
      <c r="N30" s="27"/>
      <c r="O30" s="120">
        <f>ROUNDDOWN(SUM(G30,I30,M30:M31,N30),0)</f>
        <v>29241334</v>
      </c>
    </row>
    <row r="31" spans="1:15" ht="26.25" customHeight="1" x14ac:dyDescent="0.15">
      <c r="A31" s="125"/>
      <c r="B31" s="127"/>
      <c r="C31" s="129"/>
      <c r="D31" s="254"/>
      <c r="E31" s="133"/>
      <c r="F31" s="255"/>
      <c r="G31" s="133">
        <f t="shared" si="1"/>
        <v>0</v>
      </c>
      <c r="H31" s="256"/>
      <c r="I31" s="257">
        <f t="shared" si="2"/>
        <v>0</v>
      </c>
      <c r="J31" s="14" t="s">
        <v>28</v>
      </c>
      <c r="K31" s="49">
        <v>692180</v>
      </c>
      <c r="L31" s="9">
        <f>$L$11</f>
        <v>15.61</v>
      </c>
      <c r="M31" s="24">
        <f t="shared" si="0"/>
        <v>10804929.799999999</v>
      </c>
      <c r="N31" s="26"/>
      <c r="O31" s="121"/>
    </row>
    <row r="32" spans="1:15" ht="26.25" customHeight="1" x14ac:dyDescent="0.15">
      <c r="A32" s="124">
        <v>12</v>
      </c>
      <c r="B32" s="138">
        <v>9</v>
      </c>
      <c r="C32" s="128">
        <v>3450</v>
      </c>
      <c r="D32" s="245" t="s">
        <v>33</v>
      </c>
      <c r="E32" s="132">
        <f t="shared" ref="E32" si="22">$E$10</f>
        <v>1980</v>
      </c>
      <c r="F32" s="248">
        <v>100</v>
      </c>
      <c r="G32" s="151">
        <f t="shared" si="1"/>
        <v>5806350</v>
      </c>
      <c r="H32" s="250">
        <f t="shared" ref="H32" si="23">$H$10</f>
        <v>99</v>
      </c>
      <c r="I32" s="252">
        <f>C32*H32</f>
        <v>341550</v>
      </c>
      <c r="J32" s="14" t="s">
        <v>27</v>
      </c>
      <c r="K32" s="49">
        <v>681350</v>
      </c>
      <c r="L32" s="9">
        <f>$L$10</f>
        <v>15.61</v>
      </c>
      <c r="M32" s="24">
        <f t="shared" si="0"/>
        <v>10635873.5</v>
      </c>
      <c r="N32" s="27"/>
      <c r="O32" s="120">
        <f t="shared" ref="O32" si="24">ROUNDDOWN(SUM(G32,I32,M32:M33,N32),0)</f>
        <v>27241693</v>
      </c>
    </row>
    <row r="33" spans="1:15" ht="26.25" customHeight="1" thickBot="1" x14ac:dyDescent="0.2">
      <c r="A33" s="124"/>
      <c r="B33" s="149"/>
      <c r="C33" s="244"/>
      <c r="D33" s="246"/>
      <c r="E33" s="247"/>
      <c r="F33" s="249"/>
      <c r="G33" s="152">
        <f t="shared" si="1"/>
        <v>0</v>
      </c>
      <c r="H33" s="251"/>
      <c r="I33" s="253">
        <f t="shared" si="2"/>
        <v>0</v>
      </c>
      <c r="J33" s="55" t="s">
        <v>28</v>
      </c>
      <c r="K33" s="56">
        <v>669950</v>
      </c>
      <c r="L33" s="57">
        <f>$L$11</f>
        <v>15.61</v>
      </c>
      <c r="M33" s="58">
        <f t="shared" si="0"/>
        <v>10457919.5</v>
      </c>
      <c r="N33" s="59"/>
      <c r="O33" s="139"/>
    </row>
    <row r="34" spans="1:15" ht="26.25" customHeight="1" thickTop="1" thickBot="1" x14ac:dyDescent="0.2">
      <c r="A34" s="145" t="s">
        <v>0</v>
      </c>
      <c r="B34" s="146"/>
      <c r="C34" s="46">
        <f>SUM(C10:C33)</f>
        <v>41400</v>
      </c>
      <c r="D34" s="60"/>
      <c r="E34" s="61"/>
      <c r="F34" s="62"/>
      <c r="G34" s="15"/>
      <c r="H34" s="63"/>
      <c r="I34" s="15"/>
      <c r="J34" s="64"/>
      <c r="K34" s="65">
        <f>SUM(K10:K33)</f>
        <v>18030300</v>
      </c>
      <c r="L34" s="66"/>
      <c r="M34" s="22"/>
      <c r="N34" s="20"/>
      <c r="O34" s="67">
        <f>SUM(O10:O33)</f>
        <v>355227783</v>
      </c>
    </row>
    <row r="35" spans="1:15" ht="26.25" customHeight="1" x14ac:dyDescent="0.15">
      <c r="C35" s="5"/>
      <c r="D35" s="28"/>
      <c r="E35" s="5"/>
      <c r="F35" s="5"/>
      <c r="G35" s="6"/>
      <c r="H35" s="6"/>
      <c r="I35" s="6"/>
      <c r="J35" s="13"/>
      <c r="K35" s="7"/>
      <c r="L35" s="7"/>
      <c r="M35" s="8"/>
      <c r="N35" s="7"/>
      <c r="O35" s="7"/>
    </row>
    <row r="36" spans="1:15" ht="27.75" customHeight="1" x14ac:dyDescent="0.15">
      <c r="A36" s="142" t="s">
        <v>12</v>
      </c>
      <c r="B36" s="142"/>
      <c r="C36" s="142"/>
      <c r="D36" s="142"/>
      <c r="E36" s="142"/>
      <c r="F36" s="142"/>
      <c r="G36" s="142"/>
      <c r="H36" s="142"/>
      <c r="I36" s="142"/>
      <c r="J36" s="142"/>
      <c r="K36" s="142"/>
      <c r="L36" s="142"/>
      <c r="M36" s="142"/>
      <c r="N36" s="142"/>
      <c r="O36" s="142"/>
    </row>
    <row r="37" spans="1:15" ht="27.75" customHeight="1" x14ac:dyDescent="0.15">
      <c r="A37" s="142" t="s">
        <v>13</v>
      </c>
      <c r="B37" s="142"/>
      <c r="C37" s="142"/>
      <c r="D37" s="142"/>
      <c r="E37" s="142"/>
      <c r="F37" s="142"/>
      <c r="G37" s="142"/>
      <c r="H37" s="142"/>
      <c r="I37" s="142"/>
      <c r="J37" s="142"/>
      <c r="K37" s="142"/>
      <c r="L37" s="142"/>
      <c r="M37" s="142"/>
      <c r="N37" s="142"/>
    </row>
    <row r="38" spans="1:15" ht="27.75" customHeight="1" x14ac:dyDescent="0.15">
      <c r="A38" s="142" t="s">
        <v>15</v>
      </c>
      <c r="B38" s="142"/>
      <c r="C38" s="142"/>
      <c r="D38" s="142"/>
      <c r="E38" s="142"/>
      <c r="F38" s="142"/>
      <c r="G38" s="142"/>
      <c r="H38" s="142"/>
      <c r="I38" s="142"/>
      <c r="J38" s="142"/>
      <c r="K38" s="142"/>
      <c r="L38" s="142"/>
      <c r="M38" s="142"/>
      <c r="N38" s="142"/>
    </row>
    <row r="39" spans="1:15" ht="27.75" customHeight="1" x14ac:dyDescent="0.15">
      <c r="A39" s="142" t="s">
        <v>14</v>
      </c>
      <c r="B39" s="142"/>
      <c r="C39" s="142"/>
      <c r="D39" s="142"/>
      <c r="E39" s="142"/>
      <c r="F39" s="142"/>
      <c r="G39" s="142"/>
      <c r="H39" s="142"/>
      <c r="I39" s="142"/>
      <c r="J39" s="142"/>
      <c r="K39" s="142"/>
      <c r="L39" s="142"/>
      <c r="M39" s="142"/>
      <c r="N39" s="142"/>
      <c r="O39" s="54"/>
    </row>
    <row r="40" spans="1:15" ht="27.75" customHeight="1" x14ac:dyDescent="0.15">
      <c r="A40" s="142" t="s">
        <v>38</v>
      </c>
      <c r="B40" s="142"/>
      <c r="C40" s="142"/>
      <c r="D40" s="142"/>
      <c r="E40" s="142"/>
      <c r="F40" s="142"/>
      <c r="G40" s="142"/>
      <c r="H40" s="142"/>
      <c r="I40" s="142"/>
      <c r="J40" s="142"/>
      <c r="K40" s="142"/>
      <c r="L40" s="142"/>
      <c r="M40" s="142"/>
      <c r="N40" s="142"/>
      <c r="O40" s="54"/>
    </row>
    <row r="41" spans="1:15" ht="24" customHeight="1" x14ac:dyDescent="0.15">
      <c r="A41" s="54"/>
      <c r="B41" s="54"/>
      <c r="C41" s="54"/>
      <c r="D41" s="41"/>
      <c r="E41" s="54"/>
      <c r="F41" s="54"/>
      <c r="G41" s="54"/>
      <c r="H41" s="54"/>
      <c r="I41" s="54"/>
      <c r="J41" s="54"/>
      <c r="K41" s="54"/>
      <c r="L41" s="54"/>
      <c r="M41" s="54"/>
      <c r="N41" s="54"/>
      <c r="O41" s="54"/>
    </row>
    <row r="42" spans="1:15" ht="24" customHeight="1" x14ac:dyDescent="0.15">
      <c r="G42" s="10" t="s">
        <v>1</v>
      </c>
      <c r="H42" s="10"/>
      <c r="I42" s="10"/>
      <c r="J42" s="42"/>
      <c r="K42" s="143">
        <f>O34</f>
        <v>355227783</v>
      </c>
      <c r="L42" s="143"/>
      <c r="M42" s="143"/>
      <c r="N42" s="32" t="s">
        <v>2</v>
      </c>
    </row>
    <row r="43" spans="1:15" ht="24" customHeight="1" x14ac:dyDescent="0.15"/>
    <row r="44" spans="1:15" ht="24" customHeight="1" x14ac:dyDescent="0.15">
      <c r="C44" s="11"/>
      <c r="D44" s="31"/>
      <c r="G44" s="11"/>
      <c r="H44" s="11"/>
      <c r="I44" s="11"/>
      <c r="J44" s="11"/>
      <c r="K44" s="11"/>
      <c r="N44" s="11"/>
    </row>
    <row r="45" spans="1:15" ht="24" customHeight="1" x14ac:dyDescent="0.15">
      <c r="G45" s="10" t="s">
        <v>7</v>
      </c>
      <c r="H45" s="10"/>
      <c r="I45" s="10"/>
      <c r="J45" s="42"/>
      <c r="K45" s="144">
        <f>ROUNDUP(K42*100/110,2)</f>
        <v>322934348.19</v>
      </c>
      <c r="L45" s="144"/>
      <c r="M45" s="144"/>
      <c r="N45" s="32" t="s">
        <v>2</v>
      </c>
    </row>
    <row r="46" spans="1:15" ht="24" customHeight="1" x14ac:dyDescent="0.15">
      <c r="C46" s="38"/>
      <c r="D46" s="36"/>
      <c r="E46" s="38"/>
      <c r="F46" s="38"/>
      <c r="G46" s="38" t="s">
        <v>39</v>
      </c>
      <c r="H46" s="38"/>
      <c r="I46" s="38"/>
      <c r="J46" s="38"/>
      <c r="K46" s="38"/>
    </row>
    <row r="47" spans="1:15" ht="24" customHeight="1" x14ac:dyDescent="0.15">
      <c r="L47" s="12"/>
    </row>
    <row r="48" spans="1:15" ht="26.25" customHeight="1" x14ac:dyDescent="0.15">
      <c r="C48" s="5"/>
      <c r="D48" s="28"/>
      <c r="E48" s="5"/>
      <c r="F48" s="5"/>
      <c r="G48" s="6"/>
      <c r="H48" s="6"/>
      <c r="I48" s="6"/>
      <c r="J48" s="13"/>
      <c r="K48" s="140" t="s">
        <v>11</v>
      </c>
      <c r="L48" s="140"/>
      <c r="M48" s="141"/>
      <c r="N48" s="141"/>
      <c r="O48" s="141"/>
    </row>
    <row r="49" spans="2:15" ht="26.25" customHeight="1" x14ac:dyDescent="0.15">
      <c r="C49" s="5"/>
      <c r="D49" s="28"/>
      <c r="E49" s="5"/>
      <c r="F49" s="5"/>
      <c r="G49" s="6"/>
      <c r="H49" s="6"/>
      <c r="I49" s="6"/>
      <c r="J49" s="13"/>
      <c r="K49" s="7"/>
      <c r="L49" s="7"/>
      <c r="M49" s="8"/>
      <c r="N49" s="7"/>
      <c r="O49" s="7"/>
    </row>
    <row r="50" spans="2:15" ht="26.25" customHeight="1" x14ac:dyDescent="0.15">
      <c r="B50" s="12"/>
      <c r="M50" s="12"/>
    </row>
    <row r="51" spans="2:15" ht="26.25" customHeight="1" x14ac:dyDescent="0.15">
      <c r="B51" s="12"/>
      <c r="M51" s="12"/>
    </row>
    <row r="52" spans="2:15" ht="26.25" customHeight="1" x14ac:dyDescent="0.15">
      <c r="B52" s="12"/>
      <c r="M52" s="12"/>
    </row>
    <row r="53" spans="2:15" ht="26.25" customHeight="1" x14ac:dyDescent="0.15">
      <c r="B53" s="12"/>
      <c r="M53" s="12"/>
    </row>
    <row r="54" spans="2:15" ht="26.25" customHeight="1" x14ac:dyDescent="0.15"/>
    <row r="55" spans="2:15" ht="26.25" customHeight="1" x14ac:dyDescent="0.15">
      <c r="C55" s="1"/>
      <c r="D55" s="30"/>
      <c r="E55" s="1"/>
      <c r="F55" s="1"/>
      <c r="G55" s="2"/>
      <c r="H55" s="2"/>
      <c r="I55" s="2"/>
      <c r="J55" s="1"/>
      <c r="K55" s="40"/>
    </row>
    <row r="56" spans="2:15" ht="26.25" customHeight="1" x14ac:dyDescent="0.15">
      <c r="C56" s="1"/>
      <c r="D56" s="30"/>
      <c r="E56" s="1"/>
      <c r="F56" s="1"/>
      <c r="G56" s="3"/>
      <c r="H56" s="3"/>
      <c r="I56" s="3"/>
      <c r="J56" s="1"/>
      <c r="K56" s="40"/>
    </row>
    <row r="57" spans="2:15" ht="26.25" customHeight="1" x14ac:dyDescent="0.15">
      <c r="C57" s="1"/>
      <c r="D57" s="30"/>
      <c r="E57" s="1"/>
      <c r="F57" s="1"/>
      <c r="G57" s="4"/>
      <c r="H57" s="4"/>
      <c r="I57" s="4"/>
      <c r="J57" s="1"/>
      <c r="K57" s="40"/>
    </row>
    <row r="58" spans="2:15" ht="26.25" customHeight="1" x14ac:dyDescent="0.15">
      <c r="C58" s="1"/>
      <c r="D58" s="30"/>
      <c r="E58" s="1"/>
      <c r="F58" s="1"/>
      <c r="G58" s="4"/>
      <c r="H58" s="4"/>
      <c r="I58" s="4"/>
      <c r="J58" s="1"/>
      <c r="K58" s="40"/>
    </row>
    <row r="59" spans="2:15" ht="26.25" customHeight="1" x14ac:dyDescent="0.15"/>
    <row r="60" spans="2:15" ht="26.25" customHeight="1" x14ac:dyDescent="0.15"/>
    <row r="61" spans="2:15" ht="26.25" customHeight="1" x14ac:dyDescent="0.15"/>
    <row r="62" spans="2:15" ht="26.25" customHeight="1" x14ac:dyDescent="0.15"/>
    <row r="63" spans="2:15" ht="26.25" customHeight="1" x14ac:dyDescent="0.15"/>
    <row r="64" spans="2:15" ht="26.25" customHeight="1" x14ac:dyDescent="0.15"/>
  </sheetData>
  <mergeCells count="145">
    <mergeCell ref="C4:G4"/>
    <mergeCell ref="A7:A9"/>
    <mergeCell ref="B7:B9"/>
    <mergeCell ref="C7:I7"/>
    <mergeCell ref="J7:M7"/>
    <mergeCell ref="N7:N9"/>
    <mergeCell ref="O7:O9"/>
    <mergeCell ref="C8:C9"/>
    <mergeCell ref="D8:D9"/>
    <mergeCell ref="E8:G8"/>
    <mergeCell ref="H8:I8"/>
    <mergeCell ref="J8:J9"/>
    <mergeCell ref="K8:K9"/>
    <mergeCell ref="L8:L9"/>
    <mergeCell ref="M8:M9"/>
    <mergeCell ref="G10:G11"/>
    <mergeCell ref="H10:H11"/>
    <mergeCell ref="I10:I11"/>
    <mergeCell ref="O10:O11"/>
    <mergeCell ref="A12:A13"/>
    <mergeCell ref="B12:B13"/>
    <mergeCell ref="C12:C13"/>
    <mergeCell ref="D12:D13"/>
    <mergeCell ref="E12:E13"/>
    <mergeCell ref="F12:F13"/>
    <mergeCell ref="A10:A11"/>
    <mergeCell ref="B10:B11"/>
    <mergeCell ref="C10:C11"/>
    <mergeCell ref="D10:D11"/>
    <mergeCell ref="E10:E11"/>
    <mergeCell ref="F10:F11"/>
    <mergeCell ref="G12:G13"/>
    <mergeCell ref="H12:H13"/>
    <mergeCell ref="I12:I13"/>
    <mergeCell ref="O12:O13"/>
    <mergeCell ref="O14:O15"/>
    <mergeCell ref="A16:A17"/>
    <mergeCell ref="B16:B17"/>
    <mergeCell ref="C16:C17"/>
    <mergeCell ref="D16:D17"/>
    <mergeCell ref="E16:E17"/>
    <mergeCell ref="F16:F17"/>
    <mergeCell ref="G16:G17"/>
    <mergeCell ref="H16:H17"/>
    <mergeCell ref="I16:I17"/>
    <mergeCell ref="O16:O17"/>
    <mergeCell ref="A14:A15"/>
    <mergeCell ref="B14:B15"/>
    <mergeCell ref="C14:C15"/>
    <mergeCell ref="D14:D15"/>
    <mergeCell ref="E14:E15"/>
    <mergeCell ref="F14:F15"/>
    <mergeCell ref="G14:G15"/>
    <mergeCell ref="H14:H15"/>
    <mergeCell ref="I14:I15"/>
    <mergeCell ref="O18:O19"/>
    <mergeCell ref="A20:A21"/>
    <mergeCell ref="B20:B21"/>
    <mergeCell ref="C20:C21"/>
    <mergeCell ref="D20:D21"/>
    <mergeCell ref="E20:E21"/>
    <mergeCell ref="F20:F21"/>
    <mergeCell ref="G20:G21"/>
    <mergeCell ref="H20:H21"/>
    <mergeCell ref="I20:I21"/>
    <mergeCell ref="O20:O21"/>
    <mergeCell ref="A18:A19"/>
    <mergeCell ref="B18:B19"/>
    <mergeCell ref="C18:C19"/>
    <mergeCell ref="D18:D19"/>
    <mergeCell ref="E18:E19"/>
    <mergeCell ref="F18:F19"/>
    <mergeCell ref="G18:G19"/>
    <mergeCell ref="H18:H19"/>
    <mergeCell ref="I18:I19"/>
    <mergeCell ref="H26:H27"/>
    <mergeCell ref="I26:I27"/>
    <mergeCell ref="O22:O23"/>
    <mergeCell ref="A24:A25"/>
    <mergeCell ref="B24:B25"/>
    <mergeCell ref="C24:C25"/>
    <mergeCell ref="D24:D25"/>
    <mergeCell ref="E24:E25"/>
    <mergeCell ref="F24:F25"/>
    <mergeCell ref="G24:G25"/>
    <mergeCell ref="H24:H25"/>
    <mergeCell ref="I24:I25"/>
    <mergeCell ref="O24:O25"/>
    <mergeCell ref="A22:A23"/>
    <mergeCell ref="B22:B23"/>
    <mergeCell ref="C22:C23"/>
    <mergeCell ref="D22:D23"/>
    <mergeCell ref="E22:E23"/>
    <mergeCell ref="F22:F23"/>
    <mergeCell ref="G22:G23"/>
    <mergeCell ref="H22:H23"/>
    <mergeCell ref="I22:I23"/>
    <mergeCell ref="D30:D31"/>
    <mergeCell ref="E30:E31"/>
    <mergeCell ref="F30:F31"/>
    <mergeCell ref="G30:G31"/>
    <mergeCell ref="H30:H31"/>
    <mergeCell ref="I30:I31"/>
    <mergeCell ref="O26:O27"/>
    <mergeCell ref="A28:A29"/>
    <mergeCell ref="B28:B29"/>
    <mergeCell ref="C28:C29"/>
    <mergeCell ref="D28:D29"/>
    <mergeCell ref="E28:E29"/>
    <mergeCell ref="F28:F29"/>
    <mergeCell ref="G28:G29"/>
    <mergeCell ref="H28:H29"/>
    <mergeCell ref="I28:I29"/>
    <mergeCell ref="O28:O29"/>
    <mergeCell ref="A26:A27"/>
    <mergeCell ref="B26:B27"/>
    <mergeCell ref="C26:C27"/>
    <mergeCell ref="D26:D27"/>
    <mergeCell ref="E26:E27"/>
    <mergeCell ref="F26:F27"/>
    <mergeCell ref="G26:G27"/>
    <mergeCell ref="O30:O31"/>
    <mergeCell ref="A32:A33"/>
    <mergeCell ref="B32:B33"/>
    <mergeCell ref="C32:C33"/>
    <mergeCell ref="D32:D33"/>
    <mergeCell ref="E32:E33"/>
    <mergeCell ref="F32:F33"/>
    <mergeCell ref="K48:L48"/>
    <mergeCell ref="M48:O48"/>
    <mergeCell ref="A37:N37"/>
    <mergeCell ref="A38:N38"/>
    <mergeCell ref="A39:N39"/>
    <mergeCell ref="A40:N40"/>
    <mergeCell ref="K42:M42"/>
    <mergeCell ref="K45:M45"/>
    <mergeCell ref="G32:G33"/>
    <mergeCell ref="H32:H33"/>
    <mergeCell ref="I32:I33"/>
    <mergeCell ref="O32:O33"/>
    <mergeCell ref="A34:B34"/>
    <mergeCell ref="A36:O36"/>
    <mergeCell ref="A30:A31"/>
    <mergeCell ref="B30:B31"/>
    <mergeCell ref="C30:C31"/>
  </mergeCells>
  <phoneticPr fontId="3"/>
  <printOptions horizontalCentered="1"/>
  <pageMargins left="0.51181102362204722" right="0.31496062992125984" top="0.55118110236220474" bottom="0.35433070866141736" header="0.31496062992125984" footer="0.31496062992125984"/>
  <pageSetup paperSize="9" scale="61" orientation="portrait" r:id="rId1"/>
  <headerFooter>
    <oddHeader>&amp;L&amp;"ＭＳ 明朝,標準"&amp;10様式７－２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積算内訳書（昼夜の別有り）厚別水再生プラザ汚水調整池</vt:lpstr>
      <vt:lpstr>新川参考（一般単価）</vt:lpstr>
      <vt:lpstr>'新川参考（一般単価）'!Print_Area</vt:lpstr>
      <vt:lpstr>'積算内訳書（昼夜の別有り）厚別水再生プラザ汚水調整池'!Print_Area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佐藤 まりこ</cp:lastModifiedBy>
  <cp:lastPrinted>2023-02-20T06:07:23Z</cp:lastPrinted>
  <dcterms:created xsi:type="dcterms:W3CDTF">2001-06-14T01:58:07Z</dcterms:created>
  <dcterms:modified xsi:type="dcterms:W3CDTF">2024-05-15T08:20:54Z</dcterms:modified>
</cp:coreProperties>
</file>