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4\高齢保健福祉部\福祉施設課\事業指導係\【08】新型コロナウイルス\補助金・予算等関係\04　R6（R5繰越分）年度\20_★事業所等申請受付\使用する様式\"/>
    </mc:Choice>
  </mc:AlternateContent>
  <xr:revisionPtr revIDLastSave="0" documentId="13_ncr:1_{8CA3F474-B312-44B4-8F92-952BB44C4E1A}" xr6:coauthVersionLast="47" xr6:coauthVersionMax="47" xr10:uidLastSave="{00000000-0000-0000-0000-000000000000}"/>
  <bookViews>
    <workbookView xWindow="-120" yWindow="-120" windowWidth="23280" windowHeight="12600" tabRatio="822" xr2:uid="{00000000-000D-0000-FFFF-FFFF00000000}"/>
  </bookViews>
  <sheets>
    <sheet name="【入力例・作成手順】" sheetId="56" r:id="rId1"/>
    <sheet name="①総括表" sheetId="44" r:id="rId2"/>
    <sheet name="②申請一覧 " sheetId="45" r:id="rId3"/>
    <sheet name="③内訳・費目詳細" sheetId="52" r:id="rId4"/>
    <sheet name="（札幌市使用）申請者は使用しません" sheetId="57" r:id="rId5"/>
    <sheet name="プルダウン用" sheetId="50" state="hidden" r:id="rId6"/>
    <sheet name="基準単価" sheetId="54" state="hidden" r:id="rId7"/>
    <sheet name="所要額集計表" sheetId="53" state="hidden" r:id="rId8"/>
  </sheets>
  <definedNames>
    <definedName name="_xlnm._FilterDatabase" localSheetId="3" hidden="1">③内訳・費目詳細!$A$5:$M$305</definedName>
    <definedName name="_xlnm.Print_Area" localSheetId="1">①総括表!$A$1:$AN$59</definedName>
    <definedName name="_xlnm.Print_Area" localSheetId="2">'②申請一覧 '!$A$1:$S$28</definedName>
    <definedName name="_xlnm.Print_Area" localSheetId="3">③内訳・費目詳細!$A$1:$M$97</definedName>
    <definedName name="_xlnm.Print_Titles" localSheetId="3">③内訳・費目詳細!$1:$5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2" l="1"/>
  <c r="K4" i="52"/>
  <c r="M12" i="52"/>
  <c r="H3" i="57"/>
  <c r="I3" i="57"/>
  <c r="H4" i="57"/>
  <c r="I4" i="57"/>
  <c r="H5" i="57"/>
  <c r="I5" i="57"/>
  <c r="H6" i="57"/>
  <c r="I6" i="57"/>
  <c r="H7" i="57"/>
  <c r="I7" i="57"/>
  <c r="H8" i="57"/>
  <c r="I8" i="57"/>
  <c r="H9" i="57"/>
  <c r="I9" i="57"/>
  <c r="H10" i="57"/>
  <c r="I10" i="57"/>
  <c r="H11" i="57"/>
  <c r="I11" i="57"/>
  <c r="H12" i="57"/>
  <c r="I12" i="57"/>
  <c r="H13" i="57"/>
  <c r="I13" i="57"/>
  <c r="H14" i="57"/>
  <c r="I14" i="57"/>
  <c r="H15" i="57"/>
  <c r="I15" i="57"/>
  <c r="H16" i="57"/>
  <c r="I16" i="57"/>
  <c r="H17" i="57"/>
  <c r="I17" i="57"/>
  <c r="H18" i="57"/>
  <c r="I18" i="57"/>
  <c r="H19" i="57"/>
  <c r="I19" i="57"/>
  <c r="H20" i="57"/>
  <c r="I20" i="57"/>
  <c r="H21" i="57"/>
  <c r="I21" i="57"/>
  <c r="H22" i="57"/>
  <c r="I22" i="57"/>
  <c r="H23" i="57"/>
  <c r="I23" i="57"/>
  <c r="H24" i="57"/>
  <c r="I24" i="57"/>
  <c r="H25" i="57"/>
  <c r="I25" i="57"/>
  <c r="H26" i="57"/>
  <c r="I26" i="57"/>
  <c r="H27" i="57"/>
  <c r="I27" i="57"/>
  <c r="H28" i="57"/>
  <c r="I28" i="57"/>
  <c r="H29" i="57"/>
  <c r="I29" i="57"/>
  <c r="H30" i="57"/>
  <c r="I30" i="57"/>
  <c r="H31" i="57"/>
  <c r="I31" i="57"/>
  <c r="H32" i="57"/>
  <c r="I32" i="57"/>
  <c r="H33" i="57"/>
  <c r="I33" i="57"/>
  <c r="H34" i="57"/>
  <c r="I34" i="57"/>
  <c r="H35" i="57"/>
  <c r="I35" i="57"/>
  <c r="H36" i="57"/>
  <c r="I36" i="57"/>
  <c r="H37" i="57"/>
  <c r="I37" i="57"/>
  <c r="H38" i="57"/>
  <c r="I38" i="57"/>
  <c r="H39" i="57"/>
  <c r="I39" i="57"/>
  <c r="H40" i="57"/>
  <c r="I40" i="57"/>
  <c r="H41" i="57"/>
  <c r="I41" i="57"/>
  <c r="H42" i="57"/>
  <c r="I42" i="57"/>
  <c r="H43" i="57"/>
  <c r="I43" i="57"/>
  <c r="H44" i="57"/>
  <c r="I44" i="57"/>
  <c r="H45" i="57"/>
  <c r="I45" i="57"/>
  <c r="H46" i="57"/>
  <c r="I46" i="57"/>
  <c r="H47" i="57"/>
  <c r="I47" i="57"/>
  <c r="H48" i="57"/>
  <c r="I48" i="57"/>
  <c r="H49" i="57"/>
  <c r="I49" i="57"/>
  <c r="H50" i="57"/>
  <c r="I50" i="57"/>
  <c r="H51" i="57"/>
  <c r="I51" i="57"/>
  <c r="H52" i="57"/>
  <c r="I52" i="57"/>
  <c r="H53" i="57"/>
  <c r="I53" i="57"/>
  <c r="H54" i="57"/>
  <c r="I54" i="57"/>
  <c r="H55" i="57"/>
  <c r="I55" i="57"/>
  <c r="H56" i="57"/>
  <c r="I56" i="57"/>
  <c r="H57" i="57"/>
  <c r="I57" i="57"/>
  <c r="H58" i="57"/>
  <c r="I58" i="57"/>
  <c r="H59" i="57"/>
  <c r="I59" i="57"/>
  <c r="H60" i="57"/>
  <c r="I60" i="57"/>
  <c r="I2" i="57"/>
  <c r="U6" i="45"/>
  <c r="U7" i="45"/>
  <c r="U8" i="45"/>
  <c r="U9" i="45"/>
  <c r="U10" i="45"/>
  <c r="U11" i="45"/>
  <c r="U12" i="45"/>
  <c r="U13" i="45"/>
  <c r="U14" i="45"/>
  <c r="U15" i="45"/>
  <c r="U16" i="45"/>
  <c r="U17" i="45"/>
  <c r="U18" i="45"/>
  <c r="U19" i="45"/>
  <c r="U20" i="45"/>
  <c r="U21" i="45"/>
  <c r="U22" i="45"/>
  <c r="U23" i="45"/>
  <c r="U24" i="45"/>
  <c r="U25" i="45"/>
  <c r="U26" i="45"/>
  <c r="U27" i="45"/>
  <c r="U28" i="45"/>
  <c r="U29" i="45"/>
  <c r="U30" i="45"/>
  <c r="U31" i="45"/>
  <c r="U32" i="45"/>
  <c r="U33" i="45"/>
  <c r="U34" i="45"/>
  <c r="U35" i="45"/>
  <c r="U36" i="45"/>
  <c r="U37" i="45"/>
  <c r="U38" i="45"/>
  <c r="U39" i="45"/>
  <c r="U40" i="45"/>
  <c r="U41" i="45"/>
  <c r="U42" i="45"/>
  <c r="U43" i="45"/>
  <c r="U44" i="45"/>
  <c r="U45" i="45"/>
  <c r="U46" i="45"/>
  <c r="U47" i="45"/>
  <c r="U48" i="45"/>
  <c r="U49" i="45"/>
  <c r="U50" i="45"/>
  <c r="U51" i="45"/>
  <c r="U52" i="45"/>
  <c r="U53" i="45"/>
  <c r="U54" i="45"/>
  <c r="U55" i="45"/>
  <c r="U56" i="45"/>
  <c r="U57" i="45"/>
  <c r="U58" i="45"/>
  <c r="U59" i="45"/>
  <c r="U60" i="45"/>
  <c r="U61" i="45"/>
  <c r="U62" i="45"/>
  <c r="U63" i="45"/>
  <c r="U64" i="45"/>
  <c r="U65" i="45"/>
  <c r="M7" i="45"/>
  <c r="N7" i="45"/>
  <c r="M8" i="45"/>
  <c r="N8" i="45"/>
  <c r="M9" i="45"/>
  <c r="N9" i="45"/>
  <c r="M10" i="45"/>
  <c r="N10" i="45"/>
  <c r="M11" i="45"/>
  <c r="N11" i="45"/>
  <c r="M12" i="45"/>
  <c r="N12" i="45"/>
  <c r="M13" i="45"/>
  <c r="N13" i="45"/>
  <c r="M14" i="45"/>
  <c r="N14" i="45"/>
  <c r="M15" i="45"/>
  <c r="N15" i="45"/>
  <c r="M16" i="45"/>
  <c r="N16" i="45"/>
  <c r="M17" i="45"/>
  <c r="N17" i="45"/>
  <c r="M18" i="45"/>
  <c r="N18" i="45"/>
  <c r="M19" i="45"/>
  <c r="N19" i="45"/>
  <c r="M20" i="45"/>
  <c r="N20" i="45"/>
  <c r="M21" i="45"/>
  <c r="N21" i="45"/>
  <c r="M22" i="45"/>
  <c r="N22" i="45"/>
  <c r="M23" i="45"/>
  <c r="N23" i="45"/>
  <c r="M24" i="45"/>
  <c r="N24" i="45"/>
  <c r="M25" i="45"/>
  <c r="N25" i="45"/>
  <c r="M26" i="45"/>
  <c r="N26" i="45"/>
  <c r="M27" i="45"/>
  <c r="N27" i="45"/>
  <c r="N28" i="45"/>
  <c r="M28" i="45" s="1"/>
  <c r="N29" i="45"/>
  <c r="M29" i="45" s="1"/>
  <c r="M30" i="45"/>
  <c r="N30" i="45"/>
  <c r="N31" i="45"/>
  <c r="M31" i="45" s="1"/>
  <c r="N32" i="45"/>
  <c r="M32" i="45" s="1"/>
  <c r="N33" i="45"/>
  <c r="M33" i="45" s="1"/>
  <c r="N34" i="45"/>
  <c r="M34" i="45" s="1"/>
  <c r="N35" i="45"/>
  <c r="M35" i="45" s="1"/>
  <c r="N36" i="45"/>
  <c r="M36" i="45" s="1"/>
  <c r="N37" i="45"/>
  <c r="M37" i="45" s="1"/>
  <c r="N38" i="45"/>
  <c r="M38" i="45" s="1"/>
  <c r="M39" i="45"/>
  <c r="N39" i="45"/>
  <c r="N40" i="45"/>
  <c r="M40" i="45" s="1"/>
  <c r="M41" i="45"/>
  <c r="N41" i="45"/>
  <c r="M42" i="45"/>
  <c r="N42" i="45"/>
  <c r="M43" i="45"/>
  <c r="N43" i="45"/>
  <c r="M44" i="45"/>
  <c r="N44" i="45"/>
  <c r="M45" i="45"/>
  <c r="N45" i="45"/>
  <c r="M46" i="45"/>
  <c r="N46" i="45"/>
  <c r="M47" i="45"/>
  <c r="N47" i="45"/>
  <c r="M48" i="45"/>
  <c r="N48" i="45"/>
  <c r="M49" i="45"/>
  <c r="N49" i="45"/>
  <c r="M50" i="45"/>
  <c r="N50" i="45"/>
  <c r="M51" i="45"/>
  <c r="N51" i="45"/>
  <c r="M52" i="45"/>
  <c r="N52" i="45"/>
  <c r="M53" i="45"/>
  <c r="N53" i="45"/>
  <c r="M54" i="45"/>
  <c r="N54" i="45"/>
  <c r="M55" i="45"/>
  <c r="N55" i="45"/>
  <c r="M56" i="45"/>
  <c r="N56" i="45"/>
  <c r="M57" i="45"/>
  <c r="N57" i="45"/>
  <c r="M58" i="45"/>
  <c r="N58" i="45"/>
  <c r="M59" i="45"/>
  <c r="N59" i="45"/>
  <c r="M60" i="45"/>
  <c r="N60" i="45"/>
  <c r="M61" i="45"/>
  <c r="N61" i="45"/>
  <c r="M62" i="45"/>
  <c r="N62" i="45"/>
  <c r="M63" i="45"/>
  <c r="N63" i="45"/>
  <c r="M64" i="45"/>
  <c r="N64" i="45"/>
  <c r="M65" i="45"/>
  <c r="N65" i="45"/>
  <c r="G7" i="45"/>
  <c r="G8" i="45"/>
  <c r="G9" i="45"/>
  <c r="G10" i="45"/>
  <c r="G11" i="45"/>
  <c r="G12" i="45"/>
  <c r="G13" i="45"/>
  <c r="G16" i="45"/>
  <c r="G17" i="45"/>
  <c r="G18" i="45"/>
  <c r="G19" i="45"/>
  <c r="G20" i="45"/>
  <c r="G21" i="45"/>
  <c r="G22" i="45"/>
  <c r="G23" i="45"/>
  <c r="G24" i="45"/>
  <c r="G25" i="45"/>
  <c r="G26" i="45"/>
  <c r="G41" i="45"/>
  <c r="G42" i="45"/>
  <c r="G43" i="45"/>
  <c r="G44" i="45"/>
  <c r="G45" i="45"/>
  <c r="G46" i="45"/>
  <c r="G47" i="45"/>
  <c r="G48" i="45"/>
  <c r="G49" i="45"/>
  <c r="G50" i="45"/>
  <c r="G51" i="45"/>
  <c r="G52" i="45"/>
  <c r="G53" i="45"/>
  <c r="G54" i="45"/>
  <c r="G55" i="45"/>
  <c r="G56" i="45"/>
  <c r="G57" i="45"/>
  <c r="G58" i="45"/>
  <c r="G59" i="45"/>
  <c r="G60" i="45"/>
  <c r="G61" i="45"/>
  <c r="G62" i="45"/>
  <c r="G63" i="45"/>
  <c r="G64" i="45"/>
  <c r="G65" i="45"/>
  <c r="K3" i="45"/>
  <c r="J3" i="45"/>
  <c r="H16" i="45"/>
  <c r="H17" i="45"/>
  <c r="H18" i="45"/>
  <c r="H19" i="45"/>
  <c r="H20" i="45"/>
  <c r="H21" i="45"/>
  <c r="H22" i="45"/>
  <c r="H23" i="45"/>
  <c r="H24" i="45"/>
  <c r="H25" i="45"/>
  <c r="H26" i="45"/>
  <c r="H27" i="45"/>
  <c r="G27" i="45" s="1"/>
  <c r="H28" i="45"/>
  <c r="G28" i="45" s="1"/>
  <c r="H29" i="45"/>
  <c r="G29" i="45" s="1"/>
  <c r="H30" i="45"/>
  <c r="G30" i="45" s="1"/>
  <c r="H31" i="45"/>
  <c r="G31" i="45" s="1"/>
  <c r="H32" i="45"/>
  <c r="G32" i="45" s="1"/>
  <c r="H33" i="45"/>
  <c r="G33" i="45" s="1"/>
  <c r="H34" i="45"/>
  <c r="G34" i="45" s="1"/>
  <c r="H35" i="45"/>
  <c r="G35" i="45" s="1"/>
  <c r="H36" i="45"/>
  <c r="G36" i="45" s="1"/>
  <c r="H37" i="45"/>
  <c r="G37" i="45" s="1"/>
  <c r="H38" i="45"/>
  <c r="G38" i="45" s="1"/>
  <c r="H39" i="45"/>
  <c r="G39" i="45" s="1"/>
  <c r="H40" i="45"/>
  <c r="G40" i="45" s="1"/>
  <c r="H41" i="45"/>
  <c r="H42" i="45"/>
  <c r="H43" i="45"/>
  <c r="H44" i="45"/>
  <c r="H45" i="45"/>
  <c r="H46" i="45"/>
  <c r="H47" i="45"/>
  <c r="H48" i="45"/>
  <c r="H49" i="45"/>
  <c r="H50" i="45"/>
  <c r="H51" i="45"/>
  <c r="H52" i="45"/>
  <c r="H53" i="45"/>
  <c r="H54" i="45"/>
  <c r="H55" i="45"/>
  <c r="H56" i="45"/>
  <c r="H57" i="45"/>
  <c r="H58" i="45"/>
  <c r="H59" i="45"/>
  <c r="H60" i="45"/>
  <c r="H61" i="45"/>
  <c r="H62" i="45"/>
  <c r="H63" i="45"/>
  <c r="H64" i="45"/>
  <c r="H65" i="45"/>
  <c r="H7" i="45"/>
  <c r="H8" i="45"/>
  <c r="H9" i="45"/>
  <c r="H10" i="45"/>
  <c r="H11" i="45"/>
  <c r="H12" i="45"/>
  <c r="H13" i="45"/>
  <c r="H14" i="45"/>
  <c r="G14" i="45" s="1"/>
  <c r="H15" i="45"/>
  <c r="G15" i="45" s="1"/>
  <c r="G6" i="45"/>
  <c r="M6" i="45"/>
  <c r="M7" i="52"/>
  <c r="M8" i="52"/>
  <c r="M9" i="52"/>
  <c r="M10" i="52"/>
  <c r="M11" i="52"/>
  <c r="M13" i="52"/>
  <c r="M14" i="52"/>
  <c r="M15" i="52"/>
  <c r="M16" i="52"/>
  <c r="M17" i="52"/>
  <c r="M18" i="52"/>
  <c r="M19" i="52"/>
  <c r="M20" i="52"/>
  <c r="M21" i="52"/>
  <c r="M22" i="52"/>
  <c r="M23" i="52"/>
  <c r="M24" i="52"/>
  <c r="M25" i="52"/>
  <c r="M26" i="52"/>
  <c r="M27" i="52"/>
  <c r="M28" i="52"/>
  <c r="M29" i="52"/>
  <c r="M30" i="52"/>
  <c r="M31" i="52"/>
  <c r="M32" i="52"/>
  <c r="M33" i="52"/>
  <c r="M34" i="52"/>
  <c r="M35" i="52"/>
  <c r="M36" i="52"/>
  <c r="M37" i="52"/>
  <c r="M38" i="52"/>
  <c r="M39" i="52"/>
  <c r="M40" i="52"/>
  <c r="M41" i="52"/>
  <c r="M42" i="52"/>
  <c r="M43" i="52"/>
  <c r="M44" i="52"/>
  <c r="M45" i="52"/>
  <c r="M46" i="52"/>
  <c r="M47" i="52"/>
  <c r="M48" i="52"/>
  <c r="M49" i="52"/>
  <c r="M50" i="52"/>
  <c r="M51" i="52"/>
  <c r="M52" i="52"/>
  <c r="M53" i="52"/>
  <c r="M54" i="52"/>
  <c r="M55" i="52"/>
  <c r="M56" i="52"/>
  <c r="M57" i="52"/>
  <c r="M58" i="52"/>
  <c r="M59" i="52"/>
  <c r="M60" i="52"/>
  <c r="M61" i="52"/>
  <c r="M62" i="52"/>
  <c r="M63" i="52"/>
  <c r="M64" i="52"/>
  <c r="M65" i="52"/>
  <c r="M66" i="52"/>
  <c r="M67" i="52"/>
  <c r="M68" i="52"/>
  <c r="M69" i="52"/>
  <c r="M70" i="52"/>
  <c r="M71" i="52"/>
  <c r="M72" i="52"/>
  <c r="M73" i="52"/>
  <c r="M74" i="52"/>
  <c r="M75" i="52"/>
  <c r="M76" i="52"/>
  <c r="M77" i="52"/>
  <c r="M78" i="52"/>
  <c r="M79" i="52"/>
  <c r="M80" i="52"/>
  <c r="M81" i="52"/>
  <c r="M82" i="52"/>
  <c r="M83" i="52"/>
  <c r="M84" i="52"/>
  <c r="M85" i="52"/>
  <c r="M86" i="52"/>
  <c r="M87" i="52"/>
  <c r="M88" i="52"/>
  <c r="M89" i="52"/>
  <c r="M90" i="52"/>
  <c r="M91" i="52"/>
  <c r="M92" i="52"/>
  <c r="M93" i="52"/>
  <c r="M94" i="52"/>
  <c r="M95" i="52"/>
  <c r="M96" i="52"/>
  <c r="M97" i="52"/>
  <c r="M98" i="52"/>
  <c r="M99" i="52"/>
  <c r="M100" i="52"/>
  <c r="M101" i="52"/>
  <c r="M102" i="52"/>
  <c r="M103" i="52"/>
  <c r="M104" i="52"/>
  <c r="M105" i="52"/>
  <c r="M106" i="52"/>
  <c r="M107" i="52"/>
  <c r="M108" i="52"/>
  <c r="M109" i="52"/>
  <c r="M110" i="52"/>
  <c r="M111" i="52"/>
  <c r="M112" i="52"/>
  <c r="M113" i="52"/>
  <c r="M114" i="52"/>
  <c r="M115" i="52"/>
  <c r="M116" i="52"/>
  <c r="M117" i="52"/>
  <c r="M118" i="52"/>
  <c r="M119" i="52"/>
  <c r="M120" i="52"/>
  <c r="M121" i="52"/>
  <c r="M122" i="52"/>
  <c r="M123" i="52"/>
  <c r="M124" i="52"/>
  <c r="M125" i="52"/>
  <c r="M126" i="52"/>
  <c r="M127" i="52"/>
  <c r="M128" i="52"/>
  <c r="M129" i="52"/>
  <c r="M130" i="52"/>
  <c r="M131" i="52"/>
  <c r="M132" i="52"/>
  <c r="M133" i="52"/>
  <c r="M134" i="52"/>
  <c r="M135" i="52"/>
  <c r="M136" i="52"/>
  <c r="M137" i="52"/>
  <c r="M138" i="52"/>
  <c r="M139" i="52"/>
  <c r="M140" i="52"/>
  <c r="M141" i="52"/>
  <c r="M142" i="52"/>
  <c r="M143" i="52"/>
  <c r="M144" i="52"/>
  <c r="M145" i="52"/>
  <c r="M146" i="52"/>
  <c r="M147" i="52"/>
  <c r="M148" i="52"/>
  <c r="M149" i="52"/>
  <c r="M150" i="52"/>
  <c r="M151" i="52"/>
  <c r="M152" i="52"/>
  <c r="M153" i="52"/>
  <c r="M154" i="52"/>
  <c r="M155" i="52"/>
  <c r="M156" i="52"/>
  <c r="M157" i="52"/>
  <c r="M158" i="52"/>
  <c r="M159" i="52"/>
  <c r="M160" i="52"/>
  <c r="M161" i="52"/>
  <c r="M162" i="52"/>
  <c r="M163" i="52"/>
  <c r="M164" i="52"/>
  <c r="M165" i="52"/>
  <c r="M166" i="52"/>
  <c r="M167" i="52"/>
  <c r="M168" i="52"/>
  <c r="M169" i="52"/>
  <c r="M170" i="52"/>
  <c r="M171" i="52"/>
  <c r="M172" i="52"/>
  <c r="M173" i="52"/>
  <c r="M174" i="52"/>
  <c r="M175" i="52"/>
  <c r="M176" i="52"/>
  <c r="M177" i="52"/>
  <c r="M178" i="52"/>
  <c r="M179" i="52"/>
  <c r="M180" i="52"/>
  <c r="M181" i="52"/>
  <c r="M182" i="52"/>
  <c r="M183" i="52"/>
  <c r="M184" i="52"/>
  <c r="M185" i="52"/>
  <c r="M186" i="52"/>
  <c r="M187" i="52"/>
  <c r="M188" i="52"/>
  <c r="M189" i="52"/>
  <c r="M190" i="52"/>
  <c r="M191" i="52"/>
  <c r="M192" i="52"/>
  <c r="M193" i="52"/>
  <c r="M194" i="52"/>
  <c r="M195" i="52"/>
  <c r="M196" i="52"/>
  <c r="M197" i="52"/>
  <c r="M198" i="52"/>
  <c r="M199" i="52"/>
  <c r="M200" i="52"/>
  <c r="M201" i="52"/>
  <c r="M202" i="52"/>
  <c r="M203" i="52"/>
  <c r="M204" i="52"/>
  <c r="M205" i="52"/>
  <c r="M206" i="52"/>
  <c r="M207" i="52"/>
  <c r="M208" i="52"/>
  <c r="M209" i="52"/>
  <c r="M210" i="52"/>
  <c r="M211" i="52"/>
  <c r="M212" i="52"/>
  <c r="M213" i="52"/>
  <c r="M214" i="52"/>
  <c r="M215" i="52"/>
  <c r="M216" i="52"/>
  <c r="M217" i="52"/>
  <c r="M218" i="52"/>
  <c r="M219" i="52"/>
  <c r="M220" i="52"/>
  <c r="M221" i="52"/>
  <c r="M222" i="52"/>
  <c r="M223" i="52"/>
  <c r="M224" i="52"/>
  <c r="M225" i="52"/>
  <c r="M226" i="52"/>
  <c r="M227" i="52"/>
  <c r="M228" i="52"/>
  <c r="M229" i="52"/>
  <c r="M230" i="52"/>
  <c r="M231" i="52"/>
  <c r="M232" i="52"/>
  <c r="M233" i="52"/>
  <c r="M234" i="52"/>
  <c r="M235" i="52"/>
  <c r="M236" i="52"/>
  <c r="M237" i="52"/>
  <c r="M238" i="52"/>
  <c r="M239" i="52"/>
  <c r="M240" i="52"/>
  <c r="M241" i="52"/>
  <c r="M242" i="52"/>
  <c r="M243" i="52"/>
  <c r="M244" i="52"/>
  <c r="M245" i="52"/>
  <c r="M246" i="52"/>
  <c r="M247" i="52"/>
  <c r="M248" i="52"/>
  <c r="M249" i="52"/>
  <c r="M250" i="52"/>
  <c r="M251" i="52"/>
  <c r="M252" i="52"/>
  <c r="M253" i="52"/>
  <c r="M254" i="52"/>
  <c r="M255" i="52"/>
  <c r="M256" i="52"/>
  <c r="M257" i="52"/>
  <c r="M258" i="52"/>
  <c r="M259" i="52"/>
  <c r="M260" i="52"/>
  <c r="M261" i="52"/>
  <c r="M262" i="52"/>
  <c r="M263" i="52"/>
  <c r="M264" i="52"/>
  <c r="M265" i="52"/>
  <c r="M266" i="52"/>
  <c r="M267" i="52"/>
  <c r="M268" i="52"/>
  <c r="M269" i="52"/>
  <c r="M270" i="52"/>
  <c r="M271" i="52"/>
  <c r="M272" i="52"/>
  <c r="M273" i="52"/>
  <c r="M274" i="52"/>
  <c r="M275" i="52"/>
  <c r="M276" i="52"/>
  <c r="M277" i="52"/>
  <c r="M278" i="52"/>
  <c r="M279" i="52"/>
  <c r="M280" i="52"/>
  <c r="M281" i="52"/>
  <c r="M282" i="52"/>
  <c r="M283" i="52"/>
  <c r="M284" i="52"/>
  <c r="M285" i="52"/>
  <c r="M286" i="52"/>
  <c r="M287" i="52"/>
  <c r="M288" i="52"/>
  <c r="M289" i="52"/>
  <c r="M290" i="52"/>
  <c r="M291" i="52"/>
  <c r="M292" i="52"/>
  <c r="M293" i="52"/>
  <c r="M294" i="52"/>
  <c r="M295" i="52"/>
  <c r="M296" i="52"/>
  <c r="M297" i="52"/>
  <c r="M298" i="52"/>
  <c r="M299" i="52"/>
  <c r="M300" i="52"/>
  <c r="M301" i="52"/>
  <c r="M302" i="52"/>
  <c r="M303" i="52"/>
  <c r="M304" i="52"/>
  <c r="M305" i="52"/>
  <c r="M6" i="52"/>
  <c r="A2" i="57" l="1"/>
  <c r="K3" i="57"/>
  <c r="K4" i="57"/>
  <c r="K5" i="57"/>
  <c r="K6" i="57"/>
  <c r="K7" i="57"/>
  <c r="K8" i="57"/>
  <c r="K9" i="57"/>
  <c r="K11" i="57"/>
  <c r="K12" i="57"/>
  <c r="K13" i="57"/>
  <c r="K14" i="57"/>
  <c r="K15" i="57"/>
  <c r="K16" i="57"/>
  <c r="K17" i="57"/>
  <c r="K18" i="57"/>
  <c r="K19" i="57"/>
  <c r="K20" i="57"/>
  <c r="K21" i="57"/>
  <c r="K22" i="57"/>
  <c r="K24" i="57"/>
  <c r="K25" i="57"/>
  <c r="K26" i="57"/>
  <c r="K27" i="57"/>
  <c r="K28" i="57"/>
  <c r="K29" i="57"/>
  <c r="K30" i="57"/>
  <c r="K31" i="57"/>
  <c r="K32" i="57"/>
  <c r="K33" i="57"/>
  <c r="K34" i="57"/>
  <c r="K35" i="57"/>
  <c r="K36" i="57"/>
  <c r="K37" i="57"/>
  <c r="K38" i="57"/>
  <c r="K39" i="57"/>
  <c r="K40" i="57"/>
  <c r="K41" i="57"/>
  <c r="K42" i="57"/>
  <c r="K43" i="57"/>
  <c r="K44" i="57"/>
  <c r="K45" i="57"/>
  <c r="K46" i="57"/>
  <c r="K47" i="57"/>
  <c r="K48" i="57"/>
  <c r="K49" i="57"/>
  <c r="K50" i="57"/>
  <c r="K51" i="57"/>
  <c r="K52" i="57"/>
  <c r="K53" i="57"/>
  <c r="K54" i="57"/>
  <c r="K55" i="57"/>
  <c r="K56" i="57"/>
  <c r="K57" i="57"/>
  <c r="K58" i="57"/>
  <c r="K59" i="57"/>
  <c r="K60" i="57"/>
  <c r="K2" i="57"/>
  <c r="H2" i="57"/>
  <c r="F3" i="57"/>
  <c r="F4" i="57"/>
  <c r="F5" i="57"/>
  <c r="F6" i="57"/>
  <c r="F7" i="57"/>
  <c r="F8" i="57"/>
  <c r="F9" i="57"/>
  <c r="F11" i="57"/>
  <c r="F12" i="57"/>
  <c r="F13" i="57"/>
  <c r="F14" i="57"/>
  <c r="F15" i="57"/>
  <c r="F16" i="57"/>
  <c r="F17" i="57"/>
  <c r="F18" i="57"/>
  <c r="F19" i="57"/>
  <c r="F20" i="57"/>
  <c r="F21" i="57"/>
  <c r="F22" i="57"/>
  <c r="F23" i="57"/>
  <c r="F24" i="57"/>
  <c r="F25" i="57"/>
  <c r="F26" i="57"/>
  <c r="F27" i="57"/>
  <c r="F28" i="57"/>
  <c r="F29" i="57"/>
  <c r="F30" i="57"/>
  <c r="F31" i="57"/>
  <c r="F32" i="57"/>
  <c r="F33" i="57"/>
  <c r="F34" i="57"/>
  <c r="F35" i="57"/>
  <c r="F36" i="57"/>
  <c r="F37" i="57"/>
  <c r="F38" i="57"/>
  <c r="F39" i="57"/>
  <c r="F40" i="57"/>
  <c r="F41" i="57"/>
  <c r="F42" i="57"/>
  <c r="F43" i="57"/>
  <c r="F44" i="57"/>
  <c r="F45" i="57"/>
  <c r="F46" i="57"/>
  <c r="F47" i="57"/>
  <c r="F48" i="57"/>
  <c r="F49" i="57"/>
  <c r="F50" i="57"/>
  <c r="F51" i="57"/>
  <c r="F52" i="57"/>
  <c r="F53" i="57"/>
  <c r="F54" i="57"/>
  <c r="F55" i="57"/>
  <c r="F56" i="57"/>
  <c r="F57" i="57"/>
  <c r="F58" i="57"/>
  <c r="F59" i="57"/>
  <c r="F60" i="57"/>
  <c r="F2" i="57"/>
  <c r="E12" i="57"/>
  <c r="E13" i="57"/>
  <c r="E14" i="57"/>
  <c r="E15" i="57"/>
  <c r="E16" i="57"/>
  <c r="E17" i="57"/>
  <c r="E18" i="57"/>
  <c r="E19" i="57"/>
  <c r="E20" i="57"/>
  <c r="E21" i="57"/>
  <c r="E22" i="57"/>
  <c r="E23" i="57"/>
  <c r="E24" i="57"/>
  <c r="E25" i="57"/>
  <c r="E26" i="57"/>
  <c r="E27" i="57"/>
  <c r="E28" i="57"/>
  <c r="E29" i="57"/>
  <c r="E30" i="57"/>
  <c r="E31" i="57"/>
  <c r="E32" i="57"/>
  <c r="E33" i="57"/>
  <c r="E34" i="57"/>
  <c r="E35" i="57"/>
  <c r="E36" i="57"/>
  <c r="E37" i="57"/>
  <c r="E38" i="57"/>
  <c r="E39" i="57"/>
  <c r="E40" i="57"/>
  <c r="E41" i="57"/>
  <c r="E42" i="57"/>
  <c r="E43" i="57"/>
  <c r="E44" i="57"/>
  <c r="E45" i="57"/>
  <c r="E46" i="57"/>
  <c r="E47" i="57"/>
  <c r="E48" i="57"/>
  <c r="E49" i="57"/>
  <c r="E50" i="57"/>
  <c r="E51" i="57"/>
  <c r="E52" i="57"/>
  <c r="E53" i="57"/>
  <c r="E54" i="57"/>
  <c r="E55" i="57"/>
  <c r="E56" i="57"/>
  <c r="E57" i="57"/>
  <c r="E58" i="57"/>
  <c r="E59" i="57"/>
  <c r="E60" i="57"/>
  <c r="E3" i="57"/>
  <c r="E4" i="57"/>
  <c r="E5" i="57"/>
  <c r="E6" i="57"/>
  <c r="E7" i="57"/>
  <c r="E8" i="57"/>
  <c r="E9" i="57"/>
  <c r="E10" i="57"/>
  <c r="E11" i="57"/>
  <c r="E2" i="57"/>
  <c r="O4" i="57"/>
  <c r="B2" i="57" l="1"/>
  <c r="C4" i="53"/>
  <c r="K23" i="57"/>
  <c r="K10" i="57"/>
  <c r="F10" i="57"/>
  <c r="N6" i="45"/>
  <c r="H6" i="45"/>
  <c r="C304" i="52" l="1"/>
  <c r="C303" i="52"/>
  <c r="C302" i="52"/>
  <c r="C301" i="52"/>
  <c r="C300" i="52"/>
  <c r="C299" i="52"/>
  <c r="C298" i="52"/>
  <c r="C297" i="52"/>
  <c r="C296" i="52"/>
  <c r="C295" i="52"/>
  <c r="C294" i="52"/>
  <c r="C293" i="52"/>
  <c r="C292" i="52"/>
  <c r="C291" i="52"/>
  <c r="C290" i="52"/>
  <c r="C289" i="52"/>
  <c r="C288" i="52"/>
  <c r="C287" i="52"/>
  <c r="C286" i="52"/>
  <c r="C285" i="52"/>
  <c r="C284" i="52"/>
  <c r="C283" i="52"/>
  <c r="C282" i="52"/>
  <c r="C281" i="52"/>
  <c r="C280" i="52"/>
  <c r="C279" i="52"/>
  <c r="C278" i="52"/>
  <c r="C277" i="52"/>
  <c r="C276" i="52"/>
  <c r="C275" i="52"/>
  <c r="C274" i="52"/>
  <c r="C273" i="52"/>
  <c r="C272" i="52"/>
  <c r="C271" i="52"/>
  <c r="C270" i="52"/>
  <c r="C269" i="52"/>
  <c r="C268" i="52"/>
  <c r="C267" i="52"/>
  <c r="C266" i="52"/>
  <c r="C265" i="52"/>
  <c r="C264" i="52"/>
  <c r="C263" i="52"/>
  <c r="C262" i="52"/>
  <c r="C261" i="52"/>
  <c r="C260" i="52"/>
  <c r="C259" i="52"/>
  <c r="C258" i="52"/>
  <c r="C257" i="52"/>
  <c r="C256" i="52"/>
  <c r="C255" i="52"/>
  <c r="C254" i="52"/>
  <c r="C253" i="52"/>
  <c r="C252" i="52"/>
  <c r="C251" i="52"/>
  <c r="C250" i="52"/>
  <c r="C249" i="52"/>
  <c r="C248" i="52"/>
  <c r="C247" i="52"/>
  <c r="C246" i="52"/>
  <c r="C245" i="52"/>
  <c r="C244" i="52"/>
  <c r="C243" i="52"/>
  <c r="C242" i="52"/>
  <c r="C241" i="52"/>
  <c r="C240" i="52"/>
  <c r="C239" i="52"/>
  <c r="C238" i="52"/>
  <c r="C237" i="52"/>
  <c r="C236" i="52"/>
  <c r="C235" i="52"/>
  <c r="C234" i="52"/>
  <c r="C233" i="52"/>
  <c r="C232" i="52"/>
  <c r="C231" i="52"/>
  <c r="C230" i="52"/>
  <c r="C229" i="52"/>
  <c r="C228" i="52"/>
  <c r="C227" i="52"/>
  <c r="C226" i="52"/>
  <c r="C225" i="52"/>
  <c r="C224" i="52"/>
  <c r="C223" i="52"/>
  <c r="C222" i="52"/>
  <c r="C221" i="52"/>
  <c r="C220" i="52"/>
  <c r="C219" i="52"/>
  <c r="C218" i="52"/>
  <c r="C217" i="52"/>
  <c r="C216" i="52"/>
  <c r="C215" i="52"/>
  <c r="C214" i="52"/>
  <c r="C213" i="52"/>
  <c r="C212" i="52"/>
  <c r="C211" i="52"/>
  <c r="C210" i="52"/>
  <c r="C209" i="52"/>
  <c r="C208" i="52"/>
  <c r="C207" i="52"/>
  <c r="C206" i="52"/>
  <c r="C205" i="52"/>
  <c r="C204" i="52"/>
  <c r="C203" i="52"/>
  <c r="C202" i="52"/>
  <c r="C201" i="52"/>
  <c r="C200" i="52"/>
  <c r="C199" i="52"/>
  <c r="C198" i="52"/>
  <c r="C197" i="52"/>
  <c r="C196" i="52"/>
  <c r="C195" i="52"/>
  <c r="C194" i="52"/>
  <c r="C193" i="52"/>
  <c r="C192" i="52"/>
  <c r="C191" i="52"/>
  <c r="C190" i="52"/>
  <c r="C189" i="52"/>
  <c r="C188" i="52"/>
  <c r="C187" i="52"/>
  <c r="C186" i="52"/>
  <c r="C185" i="52"/>
  <c r="C184" i="52"/>
  <c r="C183" i="52"/>
  <c r="C182" i="52"/>
  <c r="C181" i="52"/>
  <c r="C180" i="52"/>
  <c r="C179" i="52"/>
  <c r="C178" i="52"/>
  <c r="C177" i="52"/>
  <c r="C176" i="52"/>
  <c r="C175" i="52"/>
  <c r="C174" i="52"/>
  <c r="C173" i="52"/>
  <c r="C172" i="52"/>
  <c r="C171" i="52"/>
  <c r="C170" i="52"/>
  <c r="C169" i="52"/>
  <c r="C168" i="52"/>
  <c r="C167" i="52"/>
  <c r="C166" i="52"/>
  <c r="C165" i="52"/>
  <c r="C164" i="52"/>
  <c r="C163" i="52"/>
  <c r="C162" i="52"/>
  <c r="C161" i="52"/>
  <c r="C160" i="52"/>
  <c r="C159" i="52"/>
  <c r="C158" i="52"/>
  <c r="C157" i="52"/>
  <c r="C156" i="52"/>
  <c r="C155" i="52"/>
  <c r="C154" i="52"/>
  <c r="C153" i="52"/>
  <c r="C152" i="52"/>
  <c r="C151" i="52"/>
  <c r="C150" i="52"/>
  <c r="C149" i="52"/>
  <c r="C148" i="52"/>
  <c r="C147" i="52"/>
  <c r="C146" i="52"/>
  <c r="C145" i="52"/>
  <c r="C144" i="52"/>
  <c r="C143" i="52"/>
  <c r="C142" i="52"/>
  <c r="C141" i="52"/>
  <c r="C140" i="52"/>
  <c r="C139" i="52"/>
  <c r="C138" i="52"/>
  <c r="C137" i="52"/>
  <c r="C136" i="52"/>
  <c r="C135" i="52"/>
  <c r="C134" i="52"/>
  <c r="C133" i="52"/>
  <c r="C132" i="52"/>
  <c r="C131" i="52"/>
  <c r="C130" i="52"/>
  <c r="C129" i="52"/>
  <c r="C128" i="52"/>
  <c r="C127" i="52"/>
  <c r="C126" i="52"/>
  <c r="C125" i="52"/>
  <c r="C124" i="52"/>
  <c r="C123" i="52"/>
  <c r="C122" i="52"/>
  <c r="C121" i="52"/>
  <c r="C120" i="52"/>
  <c r="C119" i="52"/>
  <c r="C118" i="52"/>
  <c r="C117" i="52"/>
  <c r="C116" i="52"/>
  <c r="C115" i="52"/>
  <c r="C114" i="52"/>
  <c r="C113" i="52"/>
  <c r="C112" i="52"/>
  <c r="C111" i="52"/>
  <c r="C110" i="52"/>
  <c r="C109" i="52"/>
  <c r="C108" i="52"/>
  <c r="C107" i="52"/>
  <c r="C106" i="52"/>
  <c r="C105" i="52"/>
  <c r="C104" i="52"/>
  <c r="C103" i="52"/>
  <c r="C102" i="52"/>
  <c r="C101" i="52"/>
  <c r="C100" i="52"/>
  <c r="C99" i="52"/>
  <c r="C98" i="52"/>
  <c r="C97" i="52"/>
  <c r="C96" i="52"/>
  <c r="C95" i="52"/>
  <c r="C94" i="52"/>
  <c r="C93" i="52"/>
  <c r="C92" i="52"/>
  <c r="C91" i="52"/>
  <c r="C90" i="52"/>
  <c r="C89" i="52"/>
  <c r="C88" i="52"/>
  <c r="C87" i="52"/>
  <c r="C86" i="52"/>
  <c r="C85" i="52"/>
  <c r="C84" i="52"/>
  <c r="C83" i="52"/>
  <c r="C82" i="52"/>
  <c r="C81" i="52"/>
  <c r="C80" i="52"/>
  <c r="C79" i="52"/>
  <c r="C78" i="52"/>
  <c r="C77" i="52"/>
  <c r="C76" i="52"/>
  <c r="C75" i="52"/>
  <c r="C74" i="52"/>
  <c r="C73" i="52"/>
  <c r="C72" i="52"/>
  <c r="C71" i="52"/>
  <c r="C70" i="52"/>
  <c r="C69" i="52"/>
  <c r="C68" i="52"/>
  <c r="C67" i="52"/>
  <c r="C66" i="52"/>
  <c r="C65" i="52"/>
  <c r="C64" i="52"/>
  <c r="C63" i="52"/>
  <c r="C62" i="52"/>
  <c r="C61" i="52"/>
  <c r="C60" i="52"/>
  <c r="C59" i="52"/>
  <c r="C58" i="52"/>
  <c r="C57" i="52"/>
  <c r="C56" i="52"/>
  <c r="C55" i="52"/>
  <c r="C54" i="52"/>
  <c r="C53" i="52"/>
  <c r="C52" i="52"/>
  <c r="C51" i="52"/>
  <c r="C50" i="52"/>
  <c r="C49" i="52"/>
  <c r="C48" i="52"/>
  <c r="C47" i="52"/>
  <c r="C46" i="52"/>
  <c r="C45" i="52"/>
  <c r="C44" i="52"/>
  <c r="C43" i="52"/>
  <c r="C42" i="52"/>
  <c r="C41" i="52"/>
  <c r="C40" i="52"/>
  <c r="C39" i="52"/>
  <c r="C38" i="52"/>
  <c r="C37" i="52"/>
  <c r="C36" i="52"/>
  <c r="C35" i="52"/>
  <c r="C34" i="52"/>
  <c r="C33" i="52"/>
  <c r="C32" i="52"/>
  <c r="C31" i="52"/>
  <c r="C30" i="52"/>
  <c r="C29" i="52"/>
  <c r="C28" i="52"/>
  <c r="C27" i="52"/>
  <c r="C26" i="52"/>
  <c r="C25" i="52"/>
  <c r="C24" i="52"/>
  <c r="C23" i="52"/>
  <c r="C22" i="52"/>
  <c r="C21" i="52"/>
  <c r="C20" i="52"/>
  <c r="C19" i="52"/>
  <c r="C18" i="52"/>
  <c r="C17" i="52"/>
  <c r="C16" i="52"/>
  <c r="C15" i="52"/>
  <c r="C14" i="52"/>
  <c r="C13" i="52"/>
  <c r="C12" i="52"/>
  <c r="C11" i="52"/>
  <c r="C10" i="52"/>
  <c r="C9" i="52"/>
  <c r="C8" i="52"/>
  <c r="C7" i="52"/>
  <c r="A60" i="57" l="1"/>
  <c r="A59" i="57"/>
  <c r="A58" i="57"/>
  <c r="A57" i="57"/>
  <c r="A56" i="57"/>
  <c r="A55" i="57"/>
  <c r="A54" i="57"/>
  <c r="A53" i="57"/>
  <c r="A52" i="57"/>
  <c r="A51" i="57"/>
  <c r="A50" i="57"/>
  <c r="A49" i="57"/>
  <c r="A48" i="57"/>
  <c r="A47" i="57"/>
  <c r="A46" i="57"/>
  <c r="A45" i="57"/>
  <c r="A44" i="57"/>
  <c r="A43" i="57"/>
  <c r="A42" i="57"/>
  <c r="A41" i="57"/>
  <c r="A40" i="57"/>
  <c r="A39" i="57"/>
  <c r="A38" i="57"/>
  <c r="A37" i="57"/>
  <c r="A36" i="57"/>
  <c r="A35" i="57"/>
  <c r="A34" i="57"/>
  <c r="A33" i="57"/>
  <c r="A32" i="57"/>
  <c r="A31" i="57"/>
  <c r="A30" i="57"/>
  <c r="A29" i="57"/>
  <c r="A28" i="57"/>
  <c r="A27" i="57"/>
  <c r="A26" i="57"/>
  <c r="A25" i="57"/>
  <c r="A24" i="57"/>
  <c r="A23" i="57"/>
  <c r="A22" i="57"/>
  <c r="A21" i="57"/>
  <c r="A20" i="57"/>
  <c r="A19" i="57"/>
  <c r="A18" i="57"/>
  <c r="A17" i="57"/>
  <c r="A16" i="57"/>
  <c r="A15" i="57"/>
  <c r="A14" i="57"/>
  <c r="A13" i="57"/>
  <c r="A12" i="57"/>
  <c r="A11" i="57"/>
  <c r="A10" i="57"/>
  <c r="A9" i="57"/>
  <c r="A8" i="57"/>
  <c r="A7" i="57"/>
  <c r="A6" i="57"/>
  <c r="A5" i="57"/>
  <c r="A4" i="57"/>
  <c r="A3"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8" i="57"/>
  <c r="B7" i="57"/>
  <c r="B6" i="57"/>
  <c r="B5" i="57"/>
  <c r="B4" i="57"/>
  <c r="B3" i="57"/>
  <c r="O61" i="57"/>
  <c r="H61" i="57"/>
  <c r="E61" i="57"/>
  <c r="D61" i="57"/>
  <c r="C61" i="57"/>
  <c r="O60" i="57"/>
  <c r="D60" i="57"/>
  <c r="C60" i="57"/>
  <c r="O59" i="57"/>
  <c r="D59" i="57"/>
  <c r="C59" i="57"/>
  <c r="O58" i="57"/>
  <c r="D58" i="57"/>
  <c r="C58" i="57"/>
  <c r="O57" i="57"/>
  <c r="D57" i="57"/>
  <c r="C57" i="57"/>
  <c r="O56" i="57"/>
  <c r="D56" i="57"/>
  <c r="C56" i="57"/>
  <c r="O55" i="57"/>
  <c r="D55" i="57"/>
  <c r="C55" i="57"/>
  <c r="O54" i="57"/>
  <c r="D54" i="57"/>
  <c r="C54" i="57"/>
  <c r="O53" i="57"/>
  <c r="D53" i="57"/>
  <c r="C53" i="57"/>
  <c r="O52" i="57"/>
  <c r="D52" i="57"/>
  <c r="C52" i="57"/>
  <c r="O51" i="57"/>
  <c r="D51" i="57"/>
  <c r="C51" i="57"/>
  <c r="O50" i="57"/>
  <c r="D50" i="57"/>
  <c r="C50" i="57"/>
  <c r="O49" i="57"/>
  <c r="D49" i="57"/>
  <c r="C49" i="57"/>
  <c r="O48" i="57"/>
  <c r="D48" i="57"/>
  <c r="C48" i="57"/>
  <c r="O47" i="57"/>
  <c r="D47" i="57"/>
  <c r="C47" i="57"/>
  <c r="O46" i="57"/>
  <c r="D46" i="57"/>
  <c r="C46" i="57"/>
  <c r="O45" i="57"/>
  <c r="D45" i="57"/>
  <c r="C45" i="57"/>
  <c r="O44" i="57"/>
  <c r="D44" i="57"/>
  <c r="C44" i="57"/>
  <c r="O43" i="57"/>
  <c r="D43" i="57"/>
  <c r="C43" i="57"/>
  <c r="O42" i="57"/>
  <c r="D42" i="57"/>
  <c r="C42" i="57"/>
  <c r="O41" i="57"/>
  <c r="D41" i="57"/>
  <c r="C41" i="57"/>
  <c r="O40" i="57"/>
  <c r="D40" i="57"/>
  <c r="C40" i="57"/>
  <c r="O39" i="57"/>
  <c r="D39" i="57"/>
  <c r="C39" i="57"/>
  <c r="O38" i="57"/>
  <c r="D38" i="57"/>
  <c r="C38" i="57"/>
  <c r="O37" i="57"/>
  <c r="D37" i="57"/>
  <c r="C37" i="57"/>
  <c r="O36" i="57"/>
  <c r="D36" i="57"/>
  <c r="C36" i="57"/>
  <c r="O35" i="57"/>
  <c r="D35" i="57"/>
  <c r="C35" i="57"/>
  <c r="O34" i="57"/>
  <c r="D34" i="57"/>
  <c r="C34" i="57"/>
  <c r="O33" i="57"/>
  <c r="D33" i="57"/>
  <c r="C33" i="57"/>
  <c r="O32" i="57"/>
  <c r="D32" i="57"/>
  <c r="C32" i="57"/>
  <c r="O31" i="57"/>
  <c r="D31" i="57"/>
  <c r="C31" i="57"/>
  <c r="O30" i="57"/>
  <c r="D30" i="57"/>
  <c r="C30" i="57"/>
  <c r="O29" i="57"/>
  <c r="D29" i="57"/>
  <c r="C29" i="57"/>
  <c r="O28" i="57"/>
  <c r="D28" i="57"/>
  <c r="C28" i="57"/>
  <c r="O27" i="57"/>
  <c r="D27" i="57"/>
  <c r="C27" i="57"/>
  <c r="O26" i="57"/>
  <c r="D26" i="57"/>
  <c r="C26" i="57"/>
  <c r="O25" i="57"/>
  <c r="D25" i="57"/>
  <c r="C25" i="57"/>
  <c r="O24" i="57"/>
  <c r="D24" i="57"/>
  <c r="C24" i="57"/>
  <c r="O23" i="57"/>
  <c r="D23" i="57"/>
  <c r="C23" i="57"/>
  <c r="O22" i="57"/>
  <c r="D22" i="57"/>
  <c r="C22" i="57"/>
  <c r="O21" i="57"/>
  <c r="D21" i="57"/>
  <c r="C21" i="57"/>
  <c r="O20" i="57"/>
  <c r="D20" i="57"/>
  <c r="C20" i="57"/>
  <c r="O19" i="57"/>
  <c r="D19" i="57"/>
  <c r="C19" i="57"/>
  <c r="O18" i="57"/>
  <c r="D18" i="57"/>
  <c r="C18" i="57"/>
  <c r="O17" i="57"/>
  <c r="D17" i="57"/>
  <c r="C17" i="57"/>
  <c r="O16" i="57"/>
  <c r="D16" i="57"/>
  <c r="C16" i="57"/>
  <c r="O15" i="57"/>
  <c r="D15" i="57"/>
  <c r="C15" i="57"/>
  <c r="O14" i="57"/>
  <c r="D14" i="57"/>
  <c r="C14" i="57"/>
  <c r="O13" i="57"/>
  <c r="D13" i="57"/>
  <c r="C13" i="57"/>
  <c r="O12" i="57"/>
  <c r="D12" i="57"/>
  <c r="C12" i="57"/>
  <c r="O11" i="57"/>
  <c r="D11" i="57"/>
  <c r="C11" i="57"/>
  <c r="O10" i="57"/>
  <c r="D10" i="57"/>
  <c r="C10" i="57"/>
  <c r="O9" i="57"/>
  <c r="D9" i="57"/>
  <c r="C9" i="57"/>
  <c r="O8" i="57"/>
  <c r="D8" i="57"/>
  <c r="C8" i="57"/>
  <c r="O7" i="57"/>
  <c r="D7" i="57"/>
  <c r="C7" i="57"/>
  <c r="O6" i="57"/>
  <c r="D6" i="57"/>
  <c r="C6" i="57"/>
  <c r="O5" i="57"/>
  <c r="D5" i="57"/>
  <c r="C5" i="57"/>
  <c r="D4" i="57"/>
  <c r="C4" i="57"/>
  <c r="O3" i="57"/>
  <c r="D3" i="57"/>
  <c r="C3" i="57"/>
  <c r="O2" i="57"/>
  <c r="D2" i="57"/>
  <c r="C2" i="57"/>
  <c r="T65" i="45"/>
  <c r="T64" i="45"/>
  <c r="T63" i="45"/>
  <c r="T62" i="45"/>
  <c r="T61" i="45"/>
  <c r="T60" i="45"/>
  <c r="T59" i="45"/>
  <c r="T58" i="45"/>
  <c r="T57" i="45"/>
  <c r="T56" i="45"/>
  <c r="T55" i="45"/>
  <c r="T54" i="45"/>
  <c r="T53" i="45"/>
  <c r="T52" i="45"/>
  <c r="T51" i="45"/>
  <c r="T50" i="45"/>
  <c r="T49" i="45"/>
  <c r="T48" i="45"/>
  <c r="T47" i="45"/>
  <c r="T46" i="45"/>
  <c r="T45" i="45"/>
  <c r="T44" i="45"/>
  <c r="T43" i="45"/>
  <c r="T42" i="45"/>
  <c r="T41" i="45"/>
  <c r="T40" i="45"/>
  <c r="T39" i="45"/>
  <c r="T38" i="45"/>
  <c r="T37" i="45"/>
  <c r="T36" i="45"/>
  <c r="T35" i="45"/>
  <c r="T34" i="45"/>
  <c r="T33" i="45"/>
  <c r="T32" i="45"/>
  <c r="T31" i="45"/>
  <c r="T30" i="45"/>
  <c r="T29" i="45"/>
  <c r="T28" i="45"/>
  <c r="T27" i="45"/>
  <c r="T26" i="45"/>
  <c r="T25" i="45"/>
  <c r="T24" i="45"/>
  <c r="T23" i="45"/>
  <c r="T22" i="45"/>
  <c r="T21" i="45"/>
  <c r="T20" i="45"/>
  <c r="T19" i="45"/>
  <c r="T18" i="45"/>
  <c r="T17" i="45"/>
  <c r="T16" i="45"/>
  <c r="T15" i="45"/>
  <c r="T14" i="45"/>
  <c r="T13" i="45"/>
  <c r="T12" i="45"/>
  <c r="T11" i="45"/>
  <c r="T10" i="45"/>
  <c r="T9" i="45"/>
  <c r="T8" i="45"/>
  <c r="T7" i="45"/>
  <c r="T6" i="45"/>
  <c r="A305" i="52"/>
  <c r="A304" i="52"/>
  <c r="A303" i="52"/>
  <c r="A302" i="52"/>
  <c r="A301" i="52"/>
  <c r="A300" i="52"/>
  <c r="A299" i="52"/>
  <c r="A298" i="52"/>
  <c r="A297" i="52"/>
  <c r="A296" i="52"/>
  <c r="A295" i="52"/>
  <c r="A294" i="52"/>
  <c r="A293" i="52"/>
  <c r="A292" i="52"/>
  <c r="A291" i="52"/>
  <c r="A290" i="52"/>
  <c r="A289" i="52"/>
  <c r="A288" i="52"/>
  <c r="A287" i="52"/>
  <c r="A286" i="52"/>
  <c r="A285" i="52"/>
  <c r="A284" i="52"/>
  <c r="A283" i="52"/>
  <c r="A282" i="52"/>
  <c r="A281" i="52"/>
  <c r="A280" i="52"/>
  <c r="A279" i="52"/>
  <c r="A278" i="52"/>
  <c r="A277" i="52"/>
  <c r="A276" i="52"/>
  <c r="A275" i="52"/>
  <c r="A274" i="52"/>
  <c r="A273" i="52"/>
  <c r="A272" i="52"/>
  <c r="A271" i="52"/>
  <c r="A270" i="52"/>
  <c r="A269" i="52"/>
  <c r="A268" i="52"/>
  <c r="A267" i="52"/>
  <c r="A266" i="52"/>
  <c r="A265" i="52"/>
  <c r="A264" i="52"/>
  <c r="A263" i="52"/>
  <c r="A262" i="52"/>
  <c r="A261" i="52"/>
  <c r="A260" i="52"/>
  <c r="A259" i="52"/>
  <c r="A258" i="52"/>
  <c r="A257" i="52"/>
  <c r="A256" i="52"/>
  <c r="A255" i="52"/>
  <c r="A254" i="52"/>
  <c r="A253" i="52"/>
  <c r="A252" i="52"/>
  <c r="A251" i="52"/>
  <c r="A250" i="52"/>
  <c r="A249" i="52"/>
  <c r="A248" i="52"/>
  <c r="A247" i="52"/>
  <c r="A246" i="52"/>
  <c r="A245" i="52"/>
  <c r="A244" i="52"/>
  <c r="A243" i="52"/>
  <c r="A242" i="52"/>
  <c r="A241" i="52"/>
  <c r="A240" i="52"/>
  <c r="A239" i="52"/>
  <c r="A238" i="52"/>
  <c r="A237" i="52"/>
  <c r="A236" i="52"/>
  <c r="A235" i="52"/>
  <c r="A234" i="52"/>
  <c r="A233" i="52"/>
  <c r="A232" i="52"/>
  <c r="A231" i="52"/>
  <c r="A230" i="52"/>
  <c r="A229" i="52"/>
  <c r="A228" i="52"/>
  <c r="A227" i="52"/>
  <c r="A226" i="52"/>
  <c r="A225" i="52"/>
  <c r="A224" i="52"/>
  <c r="A223" i="52"/>
  <c r="A222" i="52"/>
  <c r="A221" i="52"/>
  <c r="A220" i="52"/>
  <c r="A219" i="52"/>
  <c r="A218" i="52"/>
  <c r="A217" i="52"/>
  <c r="A216" i="52"/>
  <c r="A215" i="52"/>
  <c r="A214" i="52"/>
  <c r="A213" i="52"/>
  <c r="A212" i="52"/>
  <c r="A211" i="52"/>
  <c r="A210" i="52"/>
  <c r="A209" i="52"/>
  <c r="A208" i="52"/>
  <c r="A207" i="52"/>
  <c r="A206" i="52"/>
  <c r="A205" i="52"/>
  <c r="A204" i="52"/>
  <c r="A203" i="52"/>
  <c r="A202" i="52"/>
  <c r="A201" i="52"/>
  <c r="A200" i="52"/>
  <c r="A199" i="52"/>
  <c r="A198" i="52"/>
  <c r="A197" i="52"/>
  <c r="A196" i="52"/>
  <c r="A195" i="52"/>
  <c r="A194" i="52"/>
  <c r="A193" i="52"/>
  <c r="A192" i="52"/>
  <c r="A191" i="52"/>
  <c r="A190" i="52"/>
  <c r="A189" i="52"/>
  <c r="A188" i="52"/>
  <c r="A187" i="52"/>
  <c r="A186" i="52"/>
  <c r="A185" i="52"/>
  <c r="A184" i="52"/>
  <c r="A183" i="52"/>
  <c r="A182" i="52"/>
  <c r="A181" i="52"/>
  <c r="A180" i="52"/>
  <c r="A179" i="52"/>
  <c r="A178" i="52"/>
  <c r="A177" i="52"/>
  <c r="A176" i="52"/>
  <c r="A175" i="52"/>
  <c r="A174" i="52"/>
  <c r="A173" i="52"/>
  <c r="A172" i="52"/>
  <c r="A171" i="52"/>
  <c r="A170" i="52"/>
  <c r="A169" i="52"/>
  <c r="A168" i="52"/>
  <c r="A167" i="52"/>
  <c r="A166" i="52"/>
  <c r="A165" i="52"/>
  <c r="A164" i="52"/>
  <c r="A163" i="52"/>
  <c r="A162" i="52"/>
  <c r="A161" i="52"/>
  <c r="A160" i="52"/>
  <c r="A159" i="52"/>
  <c r="A158" i="52"/>
  <c r="A157" i="52"/>
  <c r="A156" i="52"/>
  <c r="A155" i="52"/>
  <c r="A154" i="52"/>
  <c r="A153" i="52"/>
  <c r="A152" i="52"/>
  <c r="A151" i="52"/>
  <c r="A150" i="52"/>
  <c r="A149" i="52"/>
  <c r="A148" i="52"/>
  <c r="A147" i="52"/>
  <c r="A146" i="52"/>
  <c r="A145" i="52"/>
  <c r="A144" i="52"/>
  <c r="A143" i="52"/>
  <c r="A142" i="52"/>
  <c r="A141" i="52"/>
  <c r="A140" i="52"/>
  <c r="A139" i="52"/>
  <c r="A138" i="52"/>
  <c r="A137" i="52"/>
  <c r="A136" i="52"/>
  <c r="A135" i="52"/>
  <c r="A134" i="52"/>
  <c r="A133" i="52"/>
  <c r="A132" i="52"/>
  <c r="A131" i="52"/>
  <c r="A130" i="52"/>
  <c r="A129" i="52"/>
  <c r="A128" i="52"/>
  <c r="A127" i="52"/>
  <c r="A126" i="52"/>
  <c r="A125" i="52"/>
  <c r="A124" i="52"/>
  <c r="A123" i="52"/>
  <c r="A122" i="52"/>
  <c r="A121" i="52"/>
  <c r="A120" i="52"/>
  <c r="A119" i="52"/>
  <c r="A118" i="52"/>
  <c r="A117" i="52"/>
  <c r="A116" i="52"/>
  <c r="A115" i="52"/>
  <c r="A114" i="52"/>
  <c r="A113" i="52"/>
  <c r="A112" i="52"/>
  <c r="A111" i="52"/>
  <c r="A110" i="52"/>
  <c r="A109" i="52"/>
  <c r="A108" i="52"/>
  <c r="A107" i="52"/>
  <c r="A106" i="52"/>
  <c r="A105" i="52"/>
  <c r="A104" i="52"/>
  <c r="A103" i="52"/>
  <c r="A102" i="52"/>
  <c r="A101" i="52"/>
  <c r="A100" i="52"/>
  <c r="A99" i="52"/>
  <c r="A98" i="52"/>
  <c r="A97" i="52"/>
  <c r="A96" i="52"/>
  <c r="A95" i="52"/>
  <c r="A94" i="52"/>
  <c r="A93" i="52"/>
  <c r="A92" i="52"/>
  <c r="A91" i="52"/>
  <c r="A90" i="52"/>
  <c r="A89" i="52"/>
  <c r="A88" i="52"/>
  <c r="A87" i="52"/>
  <c r="A86" i="52"/>
  <c r="A85" i="52"/>
  <c r="A84" i="52"/>
  <c r="A83" i="52"/>
  <c r="A82" i="52"/>
  <c r="A81" i="52"/>
  <c r="A80" i="52"/>
  <c r="A79" i="52"/>
  <c r="A78" i="52"/>
  <c r="A77" i="52"/>
  <c r="A76" i="52"/>
  <c r="A75" i="52"/>
  <c r="A74" i="52"/>
  <c r="A73" i="52"/>
  <c r="A72" i="52"/>
  <c r="A71" i="52"/>
  <c r="A70" i="52"/>
  <c r="A69" i="52"/>
  <c r="A68" i="52"/>
  <c r="A67" i="52"/>
  <c r="A66" i="52"/>
  <c r="A65" i="52"/>
  <c r="A64" i="52"/>
  <c r="A63" i="52"/>
  <c r="A62" i="52"/>
  <c r="A61" i="52"/>
  <c r="A60" i="52"/>
  <c r="A59" i="52"/>
  <c r="A58" i="52"/>
  <c r="A57" i="52"/>
  <c r="A56" i="52"/>
  <c r="A55" i="52"/>
  <c r="A54" i="52"/>
  <c r="A53" i="52"/>
  <c r="A52" i="52"/>
  <c r="A51" i="52"/>
  <c r="A50" i="52"/>
  <c r="A49" i="52"/>
  <c r="A48" i="52"/>
  <c r="A47" i="52"/>
  <c r="A46" i="52"/>
  <c r="A45" i="52"/>
  <c r="A44" i="52"/>
  <c r="A43" i="52"/>
  <c r="A42" i="52"/>
  <c r="A41" i="52"/>
  <c r="A40" i="52"/>
  <c r="A39" i="52"/>
  <c r="A38" i="52"/>
  <c r="A37" i="52"/>
  <c r="A36" i="52"/>
  <c r="A35" i="52"/>
  <c r="A34" i="52"/>
  <c r="A33" i="52"/>
  <c r="A32" i="52"/>
  <c r="A31" i="52"/>
  <c r="A30" i="52"/>
  <c r="A29" i="52"/>
  <c r="A28" i="52"/>
  <c r="A27" i="52"/>
  <c r="A26" i="52"/>
  <c r="A25" i="52"/>
  <c r="A24" i="52"/>
  <c r="A23" i="52"/>
  <c r="A22" i="52"/>
  <c r="A21" i="52"/>
  <c r="A20" i="52"/>
  <c r="A19" i="52"/>
  <c r="A18" i="52"/>
  <c r="A17" i="52"/>
  <c r="A16" i="52"/>
  <c r="A15" i="52"/>
  <c r="A14" i="52"/>
  <c r="A13" i="52"/>
  <c r="A12" i="52"/>
  <c r="A11" i="52"/>
  <c r="A10" i="52"/>
  <c r="A9" i="52"/>
  <c r="A8" i="52"/>
  <c r="A7" i="52"/>
  <c r="A6" i="52"/>
  <c r="C63" i="53"/>
  <c r="C62" i="53"/>
  <c r="C61" i="53"/>
  <c r="C60" i="53"/>
  <c r="C59" i="53"/>
  <c r="C58" i="53"/>
  <c r="C57" i="53"/>
  <c r="C56" i="53"/>
  <c r="C55" i="53"/>
  <c r="C54" i="53"/>
  <c r="C53" i="53"/>
  <c r="C52" i="53"/>
  <c r="C51" i="53"/>
  <c r="C50" i="53"/>
  <c r="C49" i="53"/>
  <c r="C48" i="53"/>
  <c r="C47" i="53"/>
  <c r="C46" i="53"/>
  <c r="C45" i="53"/>
  <c r="C44" i="53"/>
  <c r="C43" i="53"/>
  <c r="C42" i="53"/>
  <c r="C41" i="53"/>
  <c r="C40" i="53"/>
  <c r="C39" i="53"/>
  <c r="C38" i="53"/>
  <c r="C37" i="53"/>
  <c r="C36" i="53"/>
  <c r="C35" i="53"/>
  <c r="C34" i="53"/>
  <c r="C33" i="53"/>
  <c r="C32" i="53"/>
  <c r="C31" i="53"/>
  <c r="C30" i="53"/>
  <c r="C29" i="53"/>
  <c r="C28" i="53"/>
  <c r="C27" i="53"/>
  <c r="C26" i="53"/>
  <c r="C25" i="53"/>
  <c r="C24" i="53"/>
  <c r="C23" i="53"/>
  <c r="C22" i="53"/>
  <c r="C21" i="53"/>
  <c r="C20" i="53"/>
  <c r="C19" i="53"/>
  <c r="C18" i="53"/>
  <c r="C17" i="53"/>
  <c r="C16" i="53"/>
  <c r="C15" i="53"/>
  <c r="C14" i="53"/>
  <c r="C13" i="53"/>
  <c r="C12" i="53"/>
  <c r="C11" i="53"/>
  <c r="C10" i="53"/>
  <c r="C9" i="53"/>
  <c r="C8" i="53"/>
  <c r="C7" i="53"/>
  <c r="C6" i="53"/>
  <c r="C5" i="53"/>
  <c r="C305" i="52" l="1"/>
  <c r="O5" i="50" l="1"/>
  <c r="O6" i="50"/>
  <c r="O7" i="50"/>
  <c r="O8" i="50"/>
  <c r="O9" i="50"/>
  <c r="O10" i="50"/>
  <c r="O11" i="50"/>
  <c r="O12" i="50"/>
  <c r="O13" i="50"/>
  <c r="O14" i="50"/>
  <c r="O15" i="50"/>
  <c r="O16" i="50"/>
  <c r="O17" i="50"/>
  <c r="O18" i="50"/>
  <c r="O19" i="50"/>
  <c r="O20" i="50"/>
  <c r="O21" i="50"/>
  <c r="O22" i="50"/>
  <c r="O23" i="50"/>
  <c r="O24" i="50"/>
  <c r="O25" i="50"/>
  <c r="O26" i="50"/>
  <c r="O27" i="50"/>
  <c r="O28" i="50"/>
  <c r="O29" i="50"/>
  <c r="O30" i="50"/>
  <c r="O31" i="50"/>
  <c r="O32" i="50"/>
  <c r="O33" i="50"/>
  <c r="O34" i="50"/>
  <c r="O35" i="50"/>
  <c r="O36" i="50"/>
  <c r="O37" i="50"/>
  <c r="O38" i="50"/>
  <c r="O39" i="50"/>
  <c r="O40" i="50"/>
  <c r="O41" i="50"/>
  <c r="O42" i="50"/>
  <c r="O43" i="50"/>
  <c r="O44" i="50"/>
  <c r="O45" i="50"/>
  <c r="O46" i="50"/>
  <c r="O47" i="50"/>
  <c r="O48" i="50"/>
  <c r="O49" i="50"/>
  <c r="O50" i="50"/>
  <c r="O51" i="50"/>
  <c r="O52" i="50"/>
  <c r="O53" i="50"/>
  <c r="O54" i="50"/>
  <c r="O55" i="50"/>
  <c r="O56" i="50"/>
  <c r="O57" i="50"/>
  <c r="O58" i="50"/>
  <c r="O59" i="50"/>
  <c r="O60" i="50"/>
  <c r="O61" i="50"/>
  <c r="O62" i="50"/>
  <c r="O63" i="50"/>
  <c r="O4" i="50"/>
  <c r="G63" i="53"/>
  <c r="G62" i="53"/>
  <c r="G61" i="53"/>
  <c r="H61" i="53" s="1"/>
  <c r="O63" i="45" s="1"/>
  <c r="P63" i="45" s="1"/>
  <c r="G60" i="53"/>
  <c r="H60" i="53" s="1"/>
  <c r="O62" i="45" s="1"/>
  <c r="P62" i="45" s="1"/>
  <c r="G59" i="53"/>
  <c r="G58" i="53"/>
  <c r="H58" i="53" s="1"/>
  <c r="O60" i="45" s="1"/>
  <c r="P60" i="45" s="1"/>
  <c r="G57" i="53"/>
  <c r="H57" i="53" s="1"/>
  <c r="O59" i="45" s="1"/>
  <c r="P59" i="45" s="1"/>
  <c r="G56" i="53"/>
  <c r="H56" i="53" s="1"/>
  <c r="O58" i="45" s="1"/>
  <c r="P58" i="45" s="1"/>
  <c r="G55" i="53"/>
  <c r="G54" i="53"/>
  <c r="G53" i="53"/>
  <c r="H53" i="53" s="1"/>
  <c r="O55" i="45" s="1"/>
  <c r="P55" i="45" s="1"/>
  <c r="G52" i="53"/>
  <c r="H52" i="53" s="1"/>
  <c r="O54" i="45" s="1"/>
  <c r="P54" i="45" s="1"/>
  <c r="G51" i="53"/>
  <c r="G50" i="53"/>
  <c r="H50" i="53" s="1"/>
  <c r="O52" i="45" s="1"/>
  <c r="P52" i="45" s="1"/>
  <c r="G49" i="53"/>
  <c r="H49" i="53" s="1"/>
  <c r="O51" i="45" s="1"/>
  <c r="P51" i="45" s="1"/>
  <c r="G48" i="53"/>
  <c r="H48" i="53" s="1"/>
  <c r="O50" i="45" s="1"/>
  <c r="P50" i="45" s="1"/>
  <c r="G47" i="53"/>
  <c r="G46" i="53"/>
  <c r="H46" i="53" s="1"/>
  <c r="O48" i="45" s="1"/>
  <c r="P48" i="45" s="1"/>
  <c r="G45" i="53"/>
  <c r="H45" i="53" s="1"/>
  <c r="O47" i="45" s="1"/>
  <c r="P47" i="45" s="1"/>
  <c r="G44" i="53"/>
  <c r="H44" i="53" s="1"/>
  <c r="O46" i="45" s="1"/>
  <c r="P46" i="45" s="1"/>
  <c r="G43" i="53"/>
  <c r="G42" i="53"/>
  <c r="H42" i="53" s="1"/>
  <c r="O44" i="45" s="1"/>
  <c r="P44" i="45" s="1"/>
  <c r="G41" i="53"/>
  <c r="H41" i="53" s="1"/>
  <c r="O43" i="45" s="1"/>
  <c r="P43" i="45" s="1"/>
  <c r="G40" i="53"/>
  <c r="H40" i="53" s="1"/>
  <c r="O42" i="45" s="1"/>
  <c r="P42" i="45" s="1"/>
  <c r="G39" i="53"/>
  <c r="G38" i="53"/>
  <c r="G37" i="53"/>
  <c r="G36" i="53"/>
  <c r="H36" i="53" s="1"/>
  <c r="O38" i="45" s="1"/>
  <c r="P38" i="45" s="1"/>
  <c r="G35" i="53"/>
  <c r="H35" i="53" s="1"/>
  <c r="O37" i="45" s="1"/>
  <c r="P37" i="45" s="1"/>
  <c r="G34" i="53"/>
  <c r="H34" i="53" s="1"/>
  <c r="O36" i="45" s="1"/>
  <c r="P36" i="45" s="1"/>
  <c r="G33" i="53"/>
  <c r="H33" i="53" s="1"/>
  <c r="O35" i="45" s="1"/>
  <c r="P35" i="45" s="1"/>
  <c r="G32" i="53"/>
  <c r="H32" i="53" s="1"/>
  <c r="O34" i="45" s="1"/>
  <c r="P34" i="45" s="1"/>
  <c r="G31" i="53"/>
  <c r="H31" i="53" s="1"/>
  <c r="O33" i="45" s="1"/>
  <c r="P33" i="45" s="1"/>
  <c r="G30" i="53"/>
  <c r="H30" i="53" s="1"/>
  <c r="O32" i="45" s="1"/>
  <c r="P32" i="45" s="1"/>
  <c r="G29" i="53"/>
  <c r="H29" i="53" s="1"/>
  <c r="O31" i="45" s="1"/>
  <c r="P31" i="45" s="1"/>
  <c r="G28" i="53"/>
  <c r="H28" i="53" s="1"/>
  <c r="O30" i="45" s="1"/>
  <c r="P30" i="45" s="1"/>
  <c r="G27" i="53"/>
  <c r="G26" i="53"/>
  <c r="H26" i="53" s="1"/>
  <c r="O28" i="45" s="1"/>
  <c r="P28" i="45" s="1"/>
  <c r="G25" i="53"/>
  <c r="H25" i="53" s="1"/>
  <c r="O27" i="45" s="1"/>
  <c r="P27" i="45" s="1"/>
  <c r="G24" i="53"/>
  <c r="H24" i="53" s="1"/>
  <c r="O26" i="45" s="1"/>
  <c r="P26" i="45" s="1"/>
  <c r="G23" i="53"/>
  <c r="H23" i="53" s="1"/>
  <c r="O25" i="45" s="1"/>
  <c r="P25" i="45" s="1"/>
  <c r="G22" i="53"/>
  <c r="H22" i="53" s="1"/>
  <c r="O24" i="45" s="1"/>
  <c r="P24" i="45" s="1"/>
  <c r="G21" i="53"/>
  <c r="H21" i="53" s="1"/>
  <c r="O23" i="45" s="1"/>
  <c r="P23" i="45" s="1"/>
  <c r="G20" i="53"/>
  <c r="H20" i="53" s="1"/>
  <c r="O22" i="45" s="1"/>
  <c r="P22" i="45" s="1"/>
  <c r="G19" i="53"/>
  <c r="H19" i="53" s="1"/>
  <c r="O21" i="45" s="1"/>
  <c r="P21" i="45" s="1"/>
  <c r="G18" i="53"/>
  <c r="H18" i="53" s="1"/>
  <c r="O20" i="45" s="1"/>
  <c r="P20" i="45" s="1"/>
  <c r="G17" i="53"/>
  <c r="H17" i="53" s="1"/>
  <c r="O19" i="45" s="1"/>
  <c r="P19" i="45" s="1"/>
  <c r="G16" i="53"/>
  <c r="H16" i="53" s="1"/>
  <c r="O18" i="45" s="1"/>
  <c r="P18" i="45" s="1"/>
  <c r="G15" i="53"/>
  <c r="H15" i="53" s="1"/>
  <c r="O17" i="45" s="1"/>
  <c r="P17" i="45" s="1"/>
  <c r="G14" i="53"/>
  <c r="H14" i="53" s="1"/>
  <c r="O16" i="45" s="1"/>
  <c r="P16" i="45" s="1"/>
  <c r="G13" i="53"/>
  <c r="H13" i="53" s="1"/>
  <c r="O15" i="45" s="1"/>
  <c r="P15" i="45" s="1"/>
  <c r="G12" i="53"/>
  <c r="H12" i="53" s="1"/>
  <c r="O14" i="45" s="1"/>
  <c r="P14" i="45" s="1"/>
  <c r="G11" i="53"/>
  <c r="H11" i="53" s="1"/>
  <c r="O13" i="45" s="1"/>
  <c r="P13" i="45" s="1"/>
  <c r="G10" i="53"/>
  <c r="H10" i="53" s="1"/>
  <c r="O12" i="45" s="1"/>
  <c r="P12" i="45" s="1"/>
  <c r="G9" i="53"/>
  <c r="H9" i="53" s="1"/>
  <c r="O11" i="45" s="1"/>
  <c r="P11" i="45" s="1"/>
  <c r="G8" i="53"/>
  <c r="H8" i="53" s="1"/>
  <c r="O10" i="45" s="1"/>
  <c r="P10" i="45" s="1"/>
  <c r="G7" i="53"/>
  <c r="H7" i="53" s="1"/>
  <c r="O9" i="45" s="1"/>
  <c r="P9" i="45" s="1"/>
  <c r="G6" i="53"/>
  <c r="H6" i="53" s="1"/>
  <c r="O8" i="45" s="1"/>
  <c r="P8" i="45" s="1"/>
  <c r="G5" i="53"/>
  <c r="H5" i="53" s="1"/>
  <c r="O7" i="45" s="1"/>
  <c r="P7" i="45" s="1"/>
  <c r="G4" i="53"/>
  <c r="H4" i="53" s="1"/>
  <c r="O6" i="45" s="1"/>
  <c r="P6" i="45" s="1"/>
  <c r="H63" i="53"/>
  <c r="O65" i="45" s="1"/>
  <c r="P65" i="45" s="1"/>
  <c r="H62" i="53"/>
  <c r="O64" i="45" s="1"/>
  <c r="P64" i="45" s="1"/>
  <c r="H59" i="53"/>
  <c r="O61" i="45" s="1"/>
  <c r="P61" i="45" s="1"/>
  <c r="H55" i="53"/>
  <c r="O57" i="45" s="1"/>
  <c r="P57" i="45" s="1"/>
  <c r="H54" i="53"/>
  <c r="O56" i="45" s="1"/>
  <c r="P56" i="45" s="1"/>
  <c r="H51" i="53"/>
  <c r="O53" i="45" s="1"/>
  <c r="P53" i="45" s="1"/>
  <c r="H47" i="53"/>
  <c r="O49" i="45" s="1"/>
  <c r="P49" i="45" s="1"/>
  <c r="H43" i="53"/>
  <c r="O45" i="45" s="1"/>
  <c r="P45" i="45" s="1"/>
  <c r="H39" i="53"/>
  <c r="O41" i="45" s="1"/>
  <c r="P41" i="45" s="1"/>
  <c r="H38" i="53"/>
  <c r="O40" i="45" s="1"/>
  <c r="P40" i="45" s="1"/>
  <c r="H37" i="53"/>
  <c r="O39" i="45" s="1"/>
  <c r="P39" i="45" s="1"/>
  <c r="H27" i="53"/>
  <c r="O29" i="45" s="1"/>
  <c r="P29" i="45" s="1"/>
  <c r="P3" i="45" l="1"/>
  <c r="O3" i="45"/>
  <c r="L33" i="57"/>
  <c r="M33" i="57"/>
  <c r="L39" i="57"/>
  <c r="M39" i="57"/>
  <c r="L51" i="57"/>
  <c r="M51" i="57"/>
  <c r="L10" i="57"/>
  <c r="M10" i="57"/>
  <c r="L14" i="57"/>
  <c r="M14" i="57"/>
  <c r="L18" i="57"/>
  <c r="M18" i="57"/>
  <c r="M22" i="57"/>
  <c r="L22" i="57"/>
  <c r="M26" i="57"/>
  <c r="L26" i="57"/>
  <c r="L30" i="57"/>
  <c r="M30" i="57"/>
  <c r="L34" i="57"/>
  <c r="M34" i="57"/>
  <c r="M38" i="57"/>
  <c r="L38" i="57"/>
  <c r="M42" i="57"/>
  <c r="L42" i="57"/>
  <c r="L46" i="57"/>
  <c r="M46" i="57"/>
  <c r="L50" i="57"/>
  <c r="M50" i="57"/>
  <c r="L54" i="57"/>
  <c r="M54" i="57"/>
  <c r="M58" i="57"/>
  <c r="L58" i="57"/>
  <c r="L25" i="57"/>
  <c r="M25" i="57"/>
  <c r="L45" i="57"/>
  <c r="M45" i="57"/>
  <c r="L56" i="57"/>
  <c r="M56" i="57"/>
  <c r="L7" i="57"/>
  <c r="M7" i="57"/>
  <c r="L11" i="57"/>
  <c r="M11" i="57"/>
  <c r="L15" i="57"/>
  <c r="M15" i="57"/>
  <c r="L19" i="57"/>
  <c r="M19" i="57"/>
  <c r="L23" i="57"/>
  <c r="M23" i="57"/>
  <c r="L31" i="57"/>
  <c r="M31" i="57"/>
  <c r="L59" i="57"/>
  <c r="M59" i="57"/>
  <c r="L2" i="57"/>
  <c r="M2" i="57"/>
  <c r="L3" i="57"/>
  <c r="M3" i="57"/>
  <c r="L29" i="57"/>
  <c r="M29" i="57"/>
  <c r="L36" i="57"/>
  <c r="M36" i="57"/>
  <c r="L41" i="57"/>
  <c r="M41" i="57"/>
  <c r="L48" i="57"/>
  <c r="M48" i="57"/>
  <c r="L53" i="57"/>
  <c r="M53" i="57"/>
  <c r="L60" i="57"/>
  <c r="M60" i="57"/>
  <c r="L4" i="57"/>
  <c r="M4" i="57"/>
  <c r="L8" i="57"/>
  <c r="M8" i="57"/>
  <c r="L12" i="57"/>
  <c r="M12" i="57"/>
  <c r="L16" i="57"/>
  <c r="M16" i="57"/>
  <c r="L20" i="57"/>
  <c r="M20" i="57"/>
  <c r="L24" i="57"/>
  <c r="M24" i="57"/>
  <c r="L28" i="57"/>
  <c r="M28" i="57"/>
  <c r="L44" i="57"/>
  <c r="M44" i="57"/>
  <c r="L6" i="57"/>
  <c r="M6" i="57"/>
  <c r="L27" i="57"/>
  <c r="M27" i="57"/>
  <c r="L35" i="57"/>
  <c r="M35" i="57"/>
  <c r="L40" i="57"/>
  <c r="M40" i="57"/>
  <c r="L47" i="57"/>
  <c r="M47" i="57"/>
  <c r="L52" i="57"/>
  <c r="M52" i="57"/>
  <c r="L57" i="57"/>
  <c r="M57" i="57"/>
  <c r="L32" i="57"/>
  <c r="M32" i="57"/>
  <c r="L37" i="57"/>
  <c r="M37" i="57"/>
  <c r="L43" i="57"/>
  <c r="M43" i="57"/>
  <c r="L49" i="57"/>
  <c r="M49" i="57"/>
  <c r="L55" i="57"/>
  <c r="M55" i="57"/>
  <c r="L5" i="57"/>
  <c r="M5" i="57"/>
  <c r="L9" i="57"/>
  <c r="M9" i="57"/>
  <c r="L13" i="57"/>
  <c r="M13" i="57"/>
  <c r="L17" i="57"/>
  <c r="M17" i="57"/>
  <c r="L21" i="57"/>
  <c r="M21" i="57"/>
  <c r="L61" i="57"/>
  <c r="M61" i="57"/>
  <c r="K61" i="57"/>
  <c r="D19" i="53" l="1"/>
  <c r="I21" i="45" s="1"/>
  <c r="D20" i="53"/>
  <c r="I22" i="45" s="1"/>
  <c r="D21" i="53"/>
  <c r="I23" i="45" s="1"/>
  <c r="D22" i="53"/>
  <c r="I24" i="45" s="1"/>
  <c r="D23" i="53"/>
  <c r="I25" i="45" s="1"/>
  <c r="D24" i="53"/>
  <c r="I26" i="45" s="1"/>
  <c r="L26" i="45" s="1"/>
  <c r="Q26" i="45" s="1"/>
  <c r="D25" i="53"/>
  <c r="I27" i="45" s="1"/>
  <c r="D26" i="53"/>
  <c r="I28" i="45" s="1"/>
  <c r="D27" i="53"/>
  <c r="I29" i="45" s="1"/>
  <c r="D28" i="53"/>
  <c r="I30" i="45" s="1"/>
  <c r="D29" i="53"/>
  <c r="I31" i="45" s="1"/>
  <c r="D30" i="53"/>
  <c r="I32" i="45" s="1"/>
  <c r="D31" i="53"/>
  <c r="I33" i="45" s="1"/>
  <c r="D32" i="53"/>
  <c r="I34" i="45" s="1"/>
  <c r="D33" i="53"/>
  <c r="I35" i="45" s="1"/>
  <c r="D34" i="53"/>
  <c r="I36" i="45" s="1"/>
  <c r="D35" i="53"/>
  <c r="I37" i="45" s="1"/>
  <c r="D36" i="53"/>
  <c r="I38" i="45" s="1"/>
  <c r="D37" i="53"/>
  <c r="I39" i="45" s="1"/>
  <c r="D38" i="53"/>
  <c r="I40" i="45" s="1"/>
  <c r="D39" i="53"/>
  <c r="I41" i="45" s="1"/>
  <c r="D40" i="53"/>
  <c r="I42" i="45" s="1"/>
  <c r="D41" i="53"/>
  <c r="I43" i="45" s="1"/>
  <c r="D42" i="53"/>
  <c r="I44" i="45" s="1"/>
  <c r="D43" i="53"/>
  <c r="I45" i="45" s="1"/>
  <c r="D44" i="53"/>
  <c r="I46" i="45" s="1"/>
  <c r="D45" i="53"/>
  <c r="I47" i="45" s="1"/>
  <c r="D46" i="53"/>
  <c r="I48" i="45" s="1"/>
  <c r="D47" i="53"/>
  <c r="I49" i="45" s="1"/>
  <c r="D48" i="53"/>
  <c r="I50" i="45" s="1"/>
  <c r="D49" i="53"/>
  <c r="I51" i="45" s="1"/>
  <c r="D50" i="53"/>
  <c r="I52" i="45" s="1"/>
  <c r="D51" i="53"/>
  <c r="I53" i="45" s="1"/>
  <c r="D52" i="53"/>
  <c r="I54" i="45" s="1"/>
  <c r="D53" i="53"/>
  <c r="I55" i="45" s="1"/>
  <c r="D54" i="53"/>
  <c r="I56" i="45" s="1"/>
  <c r="D55" i="53"/>
  <c r="I57" i="45" s="1"/>
  <c r="D56" i="53"/>
  <c r="I58" i="45" s="1"/>
  <c r="D57" i="53"/>
  <c r="I59" i="45" s="1"/>
  <c r="D58" i="53"/>
  <c r="I60" i="45" s="1"/>
  <c r="D59" i="53"/>
  <c r="I61" i="45" s="1"/>
  <c r="D60" i="53"/>
  <c r="I62" i="45" s="1"/>
  <c r="D61" i="53"/>
  <c r="I63" i="45" s="1"/>
  <c r="D62" i="53"/>
  <c r="I64" i="45" s="1"/>
  <c r="D63" i="53"/>
  <c r="I65" i="45" s="1"/>
  <c r="D6" i="53"/>
  <c r="I8" i="45" s="1"/>
  <c r="D7" i="53"/>
  <c r="I9" i="45" s="1"/>
  <c r="D8" i="53"/>
  <c r="I10" i="45" s="1"/>
  <c r="D9" i="53"/>
  <c r="I11" i="45" s="1"/>
  <c r="D10" i="53"/>
  <c r="I12" i="45" s="1"/>
  <c r="D11" i="53"/>
  <c r="I13" i="45" s="1"/>
  <c r="D12" i="53"/>
  <c r="I14" i="45" s="1"/>
  <c r="D13" i="53"/>
  <c r="I15" i="45" s="1"/>
  <c r="D14" i="53"/>
  <c r="I16" i="45" s="1"/>
  <c r="D15" i="53"/>
  <c r="I17" i="45" s="1"/>
  <c r="D16" i="53"/>
  <c r="I18" i="45" s="1"/>
  <c r="D17" i="53"/>
  <c r="I19" i="45" s="1"/>
  <c r="D18" i="53"/>
  <c r="I20" i="45" s="1"/>
  <c r="L65" i="45" l="1"/>
  <c r="Q65" i="45" s="1"/>
  <c r="L18" i="45"/>
  <c r="Q18" i="45" s="1"/>
  <c r="L10" i="45"/>
  <c r="Q10" i="45" s="1"/>
  <c r="L64" i="45"/>
  <c r="Q64" i="45" s="1"/>
  <c r="L60" i="45"/>
  <c r="Q60" i="45" s="1"/>
  <c r="L56" i="45"/>
  <c r="Q56" i="45" s="1"/>
  <c r="L52" i="45"/>
  <c r="Q52" i="45" s="1"/>
  <c r="L48" i="45"/>
  <c r="Q48" i="45" s="1"/>
  <c r="L44" i="45"/>
  <c r="Q44" i="45" s="1"/>
  <c r="L40" i="45"/>
  <c r="Q40" i="45" s="1"/>
  <c r="L36" i="45"/>
  <c r="Q36" i="45" s="1"/>
  <c r="L32" i="45"/>
  <c r="Q32" i="45" s="1"/>
  <c r="L28" i="45"/>
  <c r="Q28" i="45" s="1"/>
  <c r="L24" i="45"/>
  <c r="Q24" i="45" s="1"/>
  <c r="L16" i="45"/>
  <c r="Q16" i="45" s="1"/>
  <c r="L8" i="45"/>
  <c r="Q8" i="45" s="1"/>
  <c r="L15" i="45"/>
  <c r="Q15" i="45" s="1"/>
  <c r="L61" i="45"/>
  <c r="Q61" i="45" s="1"/>
  <c r="L14" i="45"/>
  <c r="Q14" i="45" s="1"/>
  <c r="L17" i="45"/>
  <c r="Q17" i="45" s="1"/>
  <c r="L13" i="45"/>
  <c r="Q13" i="45" s="1"/>
  <c r="L9" i="45"/>
  <c r="Q9" i="45" s="1"/>
  <c r="N5" i="57" s="1"/>
  <c r="L63" i="45"/>
  <c r="Q63" i="45" s="1"/>
  <c r="L59" i="45"/>
  <c r="Q59" i="45" s="1"/>
  <c r="L55" i="45"/>
  <c r="Q55" i="45" s="1"/>
  <c r="L51" i="45"/>
  <c r="Q51" i="45" s="1"/>
  <c r="L47" i="45"/>
  <c r="Q47" i="45" s="1"/>
  <c r="L43" i="45"/>
  <c r="Q43" i="45" s="1"/>
  <c r="L39" i="45"/>
  <c r="Q39" i="45" s="1"/>
  <c r="L35" i="45"/>
  <c r="Q35" i="45" s="1"/>
  <c r="L31" i="45"/>
  <c r="Q31" i="45" s="1"/>
  <c r="L27" i="45"/>
  <c r="Q27" i="45" s="1"/>
  <c r="L23" i="45"/>
  <c r="Q23" i="45" s="1"/>
  <c r="L20" i="45"/>
  <c r="Q20" i="45" s="1"/>
  <c r="L62" i="45"/>
  <c r="Q62" i="45" s="1"/>
  <c r="L58" i="45"/>
  <c r="Q58" i="45" s="1"/>
  <c r="L54" i="45"/>
  <c r="Q54" i="45" s="1"/>
  <c r="L50" i="45"/>
  <c r="Q50" i="45" s="1"/>
  <c r="L46" i="45"/>
  <c r="Q46" i="45" s="1"/>
  <c r="L42" i="45"/>
  <c r="Q42" i="45" s="1"/>
  <c r="L38" i="45"/>
  <c r="Q38" i="45" s="1"/>
  <c r="L34" i="45"/>
  <c r="Q34" i="45" s="1"/>
  <c r="L30" i="45"/>
  <c r="Q30" i="45" s="1"/>
  <c r="L22" i="45"/>
  <c r="Q22" i="45" s="1"/>
  <c r="L12" i="45"/>
  <c r="Q12" i="45" s="1"/>
  <c r="L19" i="45"/>
  <c r="Q19" i="45" s="1"/>
  <c r="L11" i="45"/>
  <c r="Q11" i="45" s="1"/>
  <c r="L57" i="45"/>
  <c r="Q57" i="45" s="1"/>
  <c r="L53" i="45"/>
  <c r="Q53" i="45" s="1"/>
  <c r="L49" i="45"/>
  <c r="Q49" i="45" s="1"/>
  <c r="L45" i="45"/>
  <c r="Q45" i="45" s="1"/>
  <c r="L41" i="45"/>
  <c r="Q41" i="45" s="1"/>
  <c r="L37" i="45"/>
  <c r="Q37" i="45" s="1"/>
  <c r="L33" i="45"/>
  <c r="Q33" i="45" s="1"/>
  <c r="L29" i="45"/>
  <c r="Q29" i="45" s="1"/>
  <c r="L25" i="45"/>
  <c r="Q25" i="45" s="1"/>
  <c r="L21" i="45"/>
  <c r="Q21" i="45" s="1"/>
  <c r="G5" i="57"/>
  <c r="J5" i="57"/>
  <c r="G8" i="57"/>
  <c r="J8" i="57"/>
  <c r="G11" i="57"/>
  <c r="G14" i="57"/>
  <c r="G10" i="57"/>
  <c r="G6" i="57"/>
  <c r="G60" i="57"/>
  <c r="G56" i="57"/>
  <c r="J56" i="57"/>
  <c r="G52" i="57"/>
  <c r="G48" i="57"/>
  <c r="G44" i="57"/>
  <c r="G40" i="57"/>
  <c r="G36" i="57"/>
  <c r="J36" i="57"/>
  <c r="G32" i="57"/>
  <c r="G28" i="57"/>
  <c r="G24" i="57"/>
  <c r="J24" i="57"/>
  <c r="G20" i="57"/>
  <c r="G59" i="57"/>
  <c r="G55" i="57"/>
  <c r="G51" i="57"/>
  <c r="G47" i="57"/>
  <c r="G43" i="57"/>
  <c r="G39" i="57"/>
  <c r="G35" i="57"/>
  <c r="G31" i="57"/>
  <c r="G27" i="57"/>
  <c r="G23" i="57"/>
  <c r="G19" i="57"/>
  <c r="G13" i="57"/>
  <c r="G12" i="57"/>
  <c r="G4" i="57"/>
  <c r="G58" i="57"/>
  <c r="G54" i="57"/>
  <c r="G50" i="57"/>
  <c r="G46" i="57"/>
  <c r="G42" i="57"/>
  <c r="G38" i="57"/>
  <c r="G34" i="57"/>
  <c r="G30" i="57"/>
  <c r="G26" i="57"/>
  <c r="G22" i="57"/>
  <c r="J22" i="57"/>
  <c r="G18" i="57"/>
  <c r="G9" i="57"/>
  <c r="J9" i="57"/>
  <c r="G16" i="57"/>
  <c r="G15" i="57"/>
  <c r="G7" i="57"/>
  <c r="G57" i="57"/>
  <c r="G53" i="57"/>
  <c r="G49" i="57"/>
  <c r="G45" i="57"/>
  <c r="G41" i="57"/>
  <c r="G37" i="57"/>
  <c r="G33" i="57"/>
  <c r="G29" i="57"/>
  <c r="G25" i="57"/>
  <c r="G21" i="57"/>
  <c r="G17" i="57"/>
  <c r="F61" i="57"/>
  <c r="G61" i="57"/>
  <c r="D5" i="53"/>
  <c r="I7" i="45" s="1"/>
  <c r="D4" i="53"/>
  <c r="J48" i="57" l="1"/>
  <c r="J10" i="57"/>
  <c r="J57" i="57"/>
  <c r="J16" i="57"/>
  <c r="J46" i="57"/>
  <c r="J20" i="57"/>
  <c r="J52" i="57"/>
  <c r="J14" i="57"/>
  <c r="J47" i="57"/>
  <c r="J33" i="57"/>
  <c r="J50" i="57"/>
  <c r="J19" i="57"/>
  <c r="J35" i="57"/>
  <c r="J49" i="57"/>
  <c r="J11" i="57"/>
  <c r="J61" i="57"/>
  <c r="J34" i="57"/>
  <c r="J51" i="57"/>
  <c r="J40" i="57"/>
  <c r="J15" i="57"/>
  <c r="J17" i="57"/>
  <c r="J6" i="57"/>
  <c r="J30" i="57"/>
  <c r="J41" i="57"/>
  <c r="J12" i="57"/>
  <c r="J43" i="57"/>
  <c r="J54" i="57"/>
  <c r="J45" i="57"/>
  <c r="J31" i="57"/>
  <c r="J59" i="57"/>
  <c r="J21" i="57"/>
  <c r="J38" i="57"/>
  <c r="J44" i="57"/>
  <c r="J25" i="57"/>
  <c r="J42" i="57"/>
  <c r="J58" i="57"/>
  <c r="J39" i="57"/>
  <c r="J28" i="57"/>
  <c r="J60" i="57"/>
  <c r="J37" i="57"/>
  <c r="J53" i="57"/>
  <c r="J18" i="57"/>
  <c r="J13" i="57"/>
  <c r="J23" i="57"/>
  <c r="J55" i="57"/>
  <c r="J7" i="57"/>
  <c r="J26" i="57"/>
  <c r="J29" i="57"/>
  <c r="J27" i="57"/>
  <c r="J32" i="57"/>
  <c r="J4" i="57"/>
  <c r="L7" i="45"/>
  <c r="Q7" i="45" s="1"/>
  <c r="G3" i="57"/>
  <c r="N43" i="57"/>
  <c r="N28" i="57"/>
  <c r="N60" i="57"/>
  <c r="N46" i="57"/>
  <c r="N25" i="57"/>
  <c r="N41" i="57"/>
  <c r="N61" i="57"/>
  <c r="N42" i="57"/>
  <c r="N47" i="57"/>
  <c r="N50" i="57"/>
  <c r="N48" i="57"/>
  <c r="N57" i="57"/>
  <c r="N58" i="57"/>
  <c r="N29" i="57"/>
  <c r="N45" i="57"/>
  <c r="N22" i="57"/>
  <c r="N16" i="57"/>
  <c r="N32" i="57"/>
  <c r="N19" i="57"/>
  <c r="N35" i="57"/>
  <c r="N51" i="57"/>
  <c r="N18" i="57"/>
  <c r="N20" i="57"/>
  <c r="N36" i="57"/>
  <c r="N52" i="57"/>
  <c r="N26" i="57"/>
  <c r="N17" i="57"/>
  <c r="N33" i="57"/>
  <c r="N49" i="57"/>
  <c r="N38" i="57"/>
  <c r="N27" i="57"/>
  <c r="N59" i="57"/>
  <c r="N44" i="57"/>
  <c r="N31" i="57"/>
  <c r="N23" i="57"/>
  <c r="N39" i="57"/>
  <c r="N55" i="57"/>
  <c r="N30" i="57"/>
  <c r="N24" i="57"/>
  <c r="N40" i="57"/>
  <c r="N56" i="57"/>
  <c r="N34" i="57"/>
  <c r="N21" i="57"/>
  <c r="N37" i="57"/>
  <c r="N53" i="57"/>
  <c r="N54" i="57"/>
  <c r="I6" i="45"/>
  <c r="C38" i="50"/>
  <c r="B38" i="50"/>
  <c r="C37" i="50"/>
  <c r="B37" i="50"/>
  <c r="C36" i="50"/>
  <c r="B36" i="50"/>
  <c r="C35" i="50"/>
  <c r="B35" i="50"/>
  <c r="C34" i="50"/>
  <c r="B34" i="50"/>
  <c r="C33" i="50"/>
  <c r="B33" i="50"/>
  <c r="C32" i="50"/>
  <c r="B32" i="50"/>
  <c r="C31" i="50"/>
  <c r="B31" i="50"/>
  <c r="C30" i="50"/>
  <c r="B30" i="50"/>
  <c r="C29" i="50"/>
  <c r="B29" i="50"/>
  <c r="C28" i="50"/>
  <c r="B28" i="50"/>
  <c r="C27" i="50"/>
  <c r="B27" i="50"/>
  <c r="C26" i="50"/>
  <c r="B26" i="50"/>
  <c r="C25" i="50"/>
  <c r="B25" i="50"/>
  <c r="C13" i="50"/>
  <c r="B13" i="50"/>
  <c r="C12" i="50"/>
  <c r="B12" i="50"/>
  <c r="J3" i="57" l="1"/>
  <c r="I3" i="45"/>
  <c r="L6" i="45"/>
  <c r="L3" i="45" s="1"/>
  <c r="G2" i="57"/>
  <c r="X49" i="44"/>
  <c r="T52" i="44"/>
  <c r="T50" i="44"/>
  <c r="T48" i="44"/>
  <c r="T46" i="44"/>
  <c r="T44" i="44"/>
  <c r="T42" i="44"/>
  <c r="T40" i="44"/>
  <c r="T38" i="44"/>
  <c r="T36" i="44"/>
  <c r="AD33" i="44"/>
  <c r="AD31" i="44"/>
  <c r="AD29" i="44"/>
  <c r="AD27" i="44"/>
  <c r="AD25" i="44"/>
  <c r="AD23" i="44"/>
  <c r="AH32" i="44"/>
  <c r="AH22" i="44"/>
  <c r="X50" i="44"/>
  <c r="X40" i="44"/>
  <c r="AH23" i="44"/>
  <c r="AH47" i="44"/>
  <c r="AH43" i="44"/>
  <c r="AH41" i="44"/>
  <c r="AH39" i="44"/>
  <c r="AH37" i="44"/>
  <c r="AH35" i="44"/>
  <c r="X33" i="44"/>
  <c r="X31" i="44"/>
  <c r="X29" i="44"/>
  <c r="X27" i="44"/>
  <c r="X25" i="44"/>
  <c r="X23" i="44"/>
  <c r="X21" i="44"/>
  <c r="X19" i="44"/>
  <c r="T19" i="44"/>
  <c r="AH30" i="44"/>
  <c r="AH26" i="44"/>
  <c r="X42" i="44"/>
  <c r="AH29" i="44"/>
  <c r="AD47" i="44"/>
  <c r="AD43" i="44"/>
  <c r="AD41" i="44"/>
  <c r="AD39" i="44"/>
  <c r="AD37" i="44"/>
  <c r="AD35" i="44"/>
  <c r="T33" i="44"/>
  <c r="T31" i="44"/>
  <c r="T29" i="44"/>
  <c r="T27" i="44"/>
  <c r="T25" i="44"/>
  <c r="T23" i="44"/>
  <c r="T21" i="44"/>
  <c r="AH24" i="44"/>
  <c r="X46" i="44"/>
  <c r="X36" i="44"/>
  <c r="AH27" i="44"/>
  <c r="X51" i="44"/>
  <c r="X47" i="44"/>
  <c r="X45" i="44"/>
  <c r="X43" i="44"/>
  <c r="X41" i="44"/>
  <c r="X39" i="44"/>
  <c r="X37" i="44"/>
  <c r="T51" i="44"/>
  <c r="T47" i="44"/>
  <c r="T45" i="44"/>
  <c r="T43" i="44"/>
  <c r="T41" i="44"/>
  <c r="T39" i="44"/>
  <c r="T37" i="44"/>
  <c r="AD32" i="44"/>
  <c r="AD30" i="44"/>
  <c r="AD26" i="44"/>
  <c r="AD24" i="44"/>
  <c r="AD22" i="44"/>
  <c r="X32" i="44"/>
  <c r="X26" i="44"/>
  <c r="X22" i="44"/>
  <c r="X48" i="44"/>
  <c r="X38" i="44"/>
  <c r="AH25" i="44"/>
  <c r="AH52" i="44"/>
  <c r="AH48" i="44"/>
  <c r="AH46" i="44"/>
  <c r="AH44" i="44"/>
  <c r="AH40" i="44"/>
  <c r="AH38" i="44"/>
  <c r="AH36" i="44"/>
  <c r="X34" i="44"/>
  <c r="X30" i="44"/>
  <c r="X28" i="44"/>
  <c r="X24" i="44"/>
  <c r="X44" i="44"/>
  <c r="AH33" i="44"/>
  <c r="AD52" i="44"/>
  <c r="AD48" i="44"/>
  <c r="AD46" i="44"/>
  <c r="AD44" i="44"/>
  <c r="AD40" i="44"/>
  <c r="AD38" i="44"/>
  <c r="AD36" i="44"/>
  <c r="T34" i="44"/>
  <c r="T32" i="44"/>
  <c r="T30" i="44"/>
  <c r="T28" i="44"/>
  <c r="T26" i="44"/>
  <c r="T24" i="44"/>
  <c r="T22" i="44"/>
  <c r="X52" i="44"/>
  <c r="AH31" i="44"/>
  <c r="T18" i="44" l="1"/>
  <c r="Q6" i="45"/>
  <c r="Q3" i="45" s="1"/>
  <c r="J2" i="57"/>
  <c r="T49" i="44"/>
  <c r="AD51" i="44"/>
  <c r="AH51" i="44"/>
  <c r="AH28" i="44"/>
  <c r="AD28" i="44"/>
  <c r="AH18" i="44"/>
  <c r="AD18" i="44"/>
  <c r="AH20" i="44"/>
  <c r="AD20" i="44"/>
  <c r="N4" i="57"/>
  <c r="N14" i="57"/>
  <c r="N15" i="57"/>
  <c r="N9" i="57"/>
  <c r="N7" i="57"/>
  <c r="N10" i="57"/>
  <c r="N8" i="57"/>
  <c r="N6" i="57"/>
  <c r="N11" i="57"/>
  <c r="N13" i="57"/>
  <c r="N12" i="57"/>
  <c r="N2" i="57" l="1"/>
  <c r="AD21" i="44"/>
  <c r="AH21" i="44"/>
  <c r="AD34" i="44"/>
  <c r="AH34" i="44"/>
  <c r="AD50" i="44"/>
  <c r="AH50" i="44"/>
  <c r="AH45" i="44"/>
  <c r="AD45" i="44"/>
  <c r="AH42" i="44"/>
  <c r="AD42" i="44"/>
  <c r="AD19" i="44"/>
  <c r="AH19" i="44"/>
  <c r="N3" i="57"/>
  <c r="P66" i="45"/>
  <c r="AD49" i="44"/>
  <c r="AH49" i="44"/>
  <c r="AH53" i="44" l="1"/>
  <c r="AD53" i="44"/>
  <c r="X18" i="44"/>
  <c r="T20" i="44"/>
  <c r="X20" i="44"/>
  <c r="L66" i="45"/>
  <c r="Q66" i="45" l="1"/>
  <c r="T53" i="44"/>
  <c r="X53" i="44"/>
  <c r="T54"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尾鷲 賢一</author>
  </authors>
  <commentList>
    <comment ref="G1" authorId="0" shapeId="0" xr:uid="{0BB04232-B933-42B1-A14D-CDC0087FF435}">
      <text>
        <r>
          <rPr>
            <sz val="14"/>
            <color indexed="81"/>
            <rFont val="MS P ゴシック"/>
            <family val="3"/>
            <charset val="128"/>
          </rPr>
          <t>↓以下、一覧の各項目について、白セル箇所を漏れなく入力してください。所要額②の金額は千円単位で入力してください↓</t>
        </r>
      </text>
    </comment>
    <comment ref="C4" authorId="0" shapeId="0" xr:uid="{5755C7F5-D86E-4446-843F-82B1F717B867}">
      <text>
        <r>
          <rPr>
            <sz val="9"/>
            <color indexed="81"/>
            <rFont val="MS P ゴシック"/>
            <family val="3"/>
            <charset val="128"/>
          </rPr>
          <t>事業所番号が無い「有料老人ホーム」等の施設については、半角9999999999（10桁）を入力してください。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尾鷲 賢一</author>
  </authors>
  <commentList>
    <comment ref="B4" authorId="0" shapeId="0" xr:uid="{75B35C19-A322-4913-A26B-F542701A036C}">
      <text>
        <r>
          <rPr>
            <sz val="14"/>
            <color indexed="81"/>
            <rFont val="MS P ゴシック"/>
            <family val="3"/>
            <charset val="128"/>
          </rPr>
          <t>以下、一覧の各項目について、白セル箇所を漏れなく入力してください。未入力項目がある場合、受理できない場合があります。
入力にあたっては、左記の【各項目の入力内容について（説明）)を確認の上、入力してください。</t>
        </r>
      </text>
    </comment>
  </commentList>
</comments>
</file>

<file path=xl/sharedStrings.xml><?xml version="1.0" encoding="utf-8"?>
<sst xmlns="http://schemas.openxmlformats.org/spreadsheetml/2006/main" count="508" uniqueCount="203">
  <si>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</si>
  <si>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</si>
  <si>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</si>
  <si>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</si>
  <si>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</si>
  <si>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</si>
  <si>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</si>
  <si>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</si>
  <si>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</si>
  <si>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</si>
  <si>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</si>
  <si>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</si>
  <si>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</si>
  <si>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</si>
  <si>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</si>
  <si>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</si>
  <si>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</si>
  <si>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</si>
  <si>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</si>
  <si>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</si>
  <si>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</si>
  <si>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</si>
  <si>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</si>
  <si>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</si>
  <si>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</si>
  <si>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</si>
  <si>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</si>
  <si>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</si>
  <si>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</si>
  <si>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</si>
  <si>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</si>
  <si>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</si>
  <si>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</si>
  <si>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</si>
  <si>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</si>
  <si>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</si>
  <si>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</si>
  <si>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所要額</t>
    <rPh sb="0" eb="3">
      <t>ショヨウガク</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</si>
  <si>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</si>
  <si>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</si>
  <si>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</si>
  <si>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</si>
  <si>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</si>
  <si>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</si>
  <si>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</si>
  <si>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</si>
  <si>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</si>
  <si>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</si>
  <si>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</si>
  <si>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</si>
  <si>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</si>
  <si>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</si>
  <si>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</si>
  <si>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</si>
  <si>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</si>
  <si>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</si>
  <si>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</si>
  <si>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</si>
  <si>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基準単価</t>
    <rPh sb="0" eb="2">
      <t>キジュン</t>
    </rPh>
    <rPh sb="2" eb="4">
      <t>タンカ</t>
    </rPh>
    <phoneticPr fontId="2"/>
  </si>
  <si>
    <t>千円</t>
  </si>
  <si>
    <t>サービス種別</t>
    <rPh sb="4" eb="6">
      <t>シュベツ</t>
    </rPh>
    <phoneticPr fontId="2"/>
  </si>
  <si>
    <t>No.</t>
    <phoneticPr fontId="2"/>
  </si>
  <si>
    <t>－</t>
    <phoneticPr fontId="2"/>
  </si>
  <si>
    <t>緊急時介護人材確保・職場環境復旧等支援事業</t>
    <phoneticPr fontId="2"/>
  </si>
  <si>
    <t>（ア）、（イ）</t>
    <phoneticPr fontId="2"/>
  </si>
  <si>
    <t>（ウ）</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</si>
  <si>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</si>
  <si>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</si>
  <si>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</si>
  <si>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</si>
  <si>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</si>
  <si>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</si>
  <si>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通所系</t>
    <rPh sb="0" eb="2">
      <t>ツウショ</t>
    </rPh>
    <rPh sb="2" eb="3">
      <t>ケイ</t>
    </rPh>
    <phoneticPr fontId="2"/>
  </si>
  <si>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</si>
  <si>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</si>
  <si>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</si>
  <si>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</si>
  <si>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</si>
  <si>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</si>
  <si>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</si>
  <si>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</si>
  <si>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</si>
  <si>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</si>
  <si>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</si>
  <si>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</si>
  <si>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</si>
  <si>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</si>
  <si>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</si>
  <si>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</si>
  <si>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</si>
  <si>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</si>
  <si>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</si>
  <si>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</si>
  <si>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</si>
  <si>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</si>
  <si>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</si>
  <si>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（単位:千円）</t>
    <rPh sb="1" eb="3">
      <t>タンイ</t>
    </rPh>
    <rPh sb="4" eb="5">
      <t>セン</t>
    </rPh>
    <rPh sb="5" eb="6">
      <t>エン</t>
    </rPh>
    <phoneticPr fontId="2"/>
  </si>
  <si>
    <t>事業所・施設等名</t>
    <rPh sb="0" eb="3">
      <t>ジギョウショ</t>
    </rPh>
    <rPh sb="4" eb="6">
      <t>シセツ</t>
    </rPh>
    <rPh sb="6" eb="7">
      <t>トウ</t>
    </rPh>
    <rPh sb="7" eb="8">
      <t>メイ</t>
    </rPh>
    <phoneticPr fontId="2"/>
  </si>
  <si>
    <t>事業所･施設等数</t>
    <rPh sb="0" eb="3">
      <t>ジギョウショ</t>
    </rPh>
    <rPh sb="4" eb="6">
      <t>シセツ</t>
    </rPh>
    <rPh sb="6" eb="7">
      <t>トウ</t>
    </rPh>
    <rPh sb="7" eb="8">
      <t>スウ</t>
    </rPh>
    <phoneticPr fontId="2"/>
  </si>
  <si>
    <t>（ア）･･･新型コロナウイルス感染者が発生又は濃厚接触者に対応した介護サービス事業所・施設等</t>
    <phoneticPr fontId="2"/>
  </si>
  <si>
    <t>札幌市介護サービス事業所等感染症対策費補助金</t>
    <rPh sb="0" eb="3">
      <t>サッポロシ</t>
    </rPh>
    <rPh sb="3" eb="5">
      <t>カイゴ</t>
    </rPh>
    <rPh sb="9" eb="13">
      <t>ジギョウショトウ</t>
    </rPh>
    <rPh sb="13" eb="19">
      <t>カンセンショウタイサクヒ</t>
    </rPh>
    <rPh sb="19" eb="22">
      <t>ホジョキン</t>
    </rPh>
    <phoneticPr fontId="2"/>
  </si>
  <si>
    <t>定員</t>
    <rPh sb="0" eb="2">
      <t>テイイン</t>
    </rPh>
    <phoneticPr fontId="2"/>
  </si>
  <si>
    <t>申請額計</t>
    <rPh sb="0" eb="3">
      <t>シンセイガク</t>
    </rPh>
    <rPh sb="3" eb="4">
      <t>ケイ</t>
    </rPh>
    <phoneticPr fontId="2"/>
  </si>
  <si>
    <t>所要額</t>
    <rPh sb="0" eb="2">
      <t>ショヨウ</t>
    </rPh>
    <rPh sb="2" eb="3">
      <t>ガク</t>
    </rPh>
    <phoneticPr fontId="2"/>
  </si>
  <si>
    <t>所要額①
施設内療養費を除く</t>
    <rPh sb="0" eb="3">
      <t>ショヨウガク</t>
    </rPh>
    <rPh sb="5" eb="11">
      <t>シセツナイリョウヨウヒ</t>
    </rPh>
    <rPh sb="12" eb="13">
      <t>ノゾ</t>
    </rPh>
    <phoneticPr fontId="2"/>
  </si>
  <si>
    <t>所要額②
施設内療養費</t>
    <rPh sb="0" eb="3">
      <t>ショヨウガク</t>
    </rPh>
    <rPh sb="5" eb="11">
      <t>シセツナイリョウヨウヒ</t>
    </rPh>
    <phoneticPr fontId="2"/>
  </si>
  <si>
    <t>切り捨て後</t>
    <rPh sb="0" eb="1">
      <t>キ</t>
    </rPh>
    <rPh sb="2" eb="3">
      <t>ス</t>
    </rPh>
    <rPh sb="4" eb="5">
      <t>ゴ</t>
    </rPh>
    <phoneticPr fontId="2"/>
  </si>
  <si>
    <t>緊急雇用</t>
    <rPh sb="0" eb="2">
      <t>キンキュウ</t>
    </rPh>
    <rPh sb="2" eb="4">
      <t>コヨウ</t>
    </rPh>
    <phoneticPr fontId="1"/>
  </si>
  <si>
    <t>職業紹介料</t>
    <rPh sb="0" eb="2">
      <t>ショクギョウ</t>
    </rPh>
    <rPh sb="2" eb="4">
      <t>ショウカイ</t>
    </rPh>
    <rPh sb="4" eb="5">
      <t>リョウ</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</si>
  <si>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</si>
  <si>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</si>
  <si>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</si>
  <si>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消毒・清掃</t>
    <rPh sb="0" eb="2">
      <t>ショウドク</t>
    </rPh>
    <rPh sb="3" eb="5">
      <t>セイソウ</t>
    </rPh>
    <phoneticPr fontId="1"/>
  </si>
  <si>
    <t>感染性廃棄物処理</t>
    <rPh sb="0" eb="3">
      <t>カンセンセイ</t>
    </rPh>
    <rPh sb="3" eb="6">
      <t>ハイキブツ</t>
    </rPh>
    <rPh sb="6" eb="8">
      <t>ショリ</t>
    </rPh>
    <phoneticPr fontId="1"/>
  </si>
  <si>
    <t>衛生用品
購入</t>
    <rPh sb="0" eb="2">
      <t>エイセイ</t>
    </rPh>
    <rPh sb="2" eb="4">
      <t>ヨウヒン</t>
    </rPh>
    <rPh sb="5" eb="7">
      <t>コウニュウ</t>
    </rPh>
    <phoneticPr fontId="1"/>
  </si>
  <si>
    <t>代替場所確保（使用料）</t>
    <rPh sb="0" eb="2">
      <t>ダイタイ</t>
    </rPh>
    <rPh sb="2" eb="4">
      <t>バショ</t>
    </rPh>
    <rPh sb="4" eb="6">
      <t>カクホ</t>
    </rPh>
    <rPh sb="7" eb="10">
      <t>シヨウリョウ</t>
    </rPh>
    <phoneticPr fontId="1"/>
  </si>
  <si>
    <t>謝金（同行指導）</t>
    <rPh sb="0" eb="2">
      <t>シャキン</t>
    </rPh>
    <rPh sb="3" eb="5">
      <t>ドウコウ</t>
    </rPh>
    <rPh sb="5" eb="7">
      <t>シドウ</t>
    </rPh>
    <phoneticPr fontId="1"/>
  </si>
  <si>
    <t>旅費
（代替場所等）</t>
    <rPh sb="0" eb="2">
      <t>リョヒ</t>
    </rPh>
    <rPh sb="4" eb="6">
      <t>ダイタイ</t>
    </rPh>
    <rPh sb="6" eb="8">
      <t>バショ</t>
    </rPh>
    <rPh sb="8" eb="9">
      <t>トウ</t>
    </rPh>
    <phoneticPr fontId="1"/>
  </si>
  <si>
    <t>リース費用（車、自転車）</t>
    <rPh sb="3" eb="5">
      <t>ヒヨウ</t>
    </rPh>
    <rPh sb="6" eb="7">
      <t>クルマ</t>
    </rPh>
    <rPh sb="8" eb="11">
      <t>ジテンシャ</t>
    </rPh>
    <phoneticPr fontId="1"/>
  </si>
  <si>
    <t>-</t>
    <phoneticPr fontId="2"/>
  </si>
  <si>
    <t>（イ）</t>
    <phoneticPr fontId="2"/>
  </si>
  <si>
    <t>（ウ）</t>
    <phoneticPr fontId="2"/>
  </si>
  <si>
    <t>（ア）、（イ）</t>
    <phoneticPr fontId="2"/>
  </si>
  <si>
    <t>（ウ）</t>
    <phoneticPr fontId="2"/>
  </si>
  <si>
    <t>通し
番号</t>
    <rPh sb="0" eb="1">
      <t>トオ</t>
    </rPh>
    <rPh sb="3" eb="5">
      <t>バンゴウ</t>
    </rPh>
    <phoneticPr fontId="2"/>
  </si>
  <si>
    <t>（ア）-①</t>
    <phoneticPr fontId="2"/>
  </si>
  <si>
    <t>（ア）-②</t>
    <phoneticPr fontId="2"/>
  </si>
  <si>
    <t>（ア）-③</t>
    <phoneticPr fontId="2"/>
  </si>
  <si>
    <t>（ア）-④</t>
    <phoneticPr fontId="2"/>
  </si>
  <si>
    <t>法人名</t>
    <rPh sb="0" eb="3">
      <t>ホウジンメイ</t>
    </rPh>
    <phoneticPr fontId="2"/>
  </si>
  <si>
    <t>事業所番号</t>
    <rPh sb="0" eb="3">
      <t>ジギョウショ</t>
    </rPh>
    <rPh sb="3" eb="5">
      <t>バンゴウ</t>
    </rPh>
    <phoneticPr fontId="2"/>
  </si>
  <si>
    <t>単価１(ア、イ）</t>
    <phoneticPr fontId="2"/>
  </si>
  <si>
    <t>単価2（ウ）</t>
    <phoneticPr fontId="2"/>
  </si>
  <si>
    <t>-</t>
    <phoneticPr fontId="2"/>
  </si>
  <si>
    <t>基準単価
（自動表示）</t>
    <rPh sb="0" eb="2">
      <t>キジュン</t>
    </rPh>
    <rPh sb="2" eb="4">
      <t>タンカ</t>
    </rPh>
    <rPh sb="6" eb="8">
      <t>ジドウ</t>
    </rPh>
    <rPh sb="8" eb="10">
      <t>ヒョウジ</t>
    </rPh>
    <phoneticPr fontId="2"/>
  </si>
  <si>
    <t>所要額①
施設内療養費を除く
（自動表示）</t>
    <rPh sb="0" eb="3">
      <t>ショヨウガク</t>
    </rPh>
    <rPh sb="5" eb="11">
      <t>シセツナイリョウヨウヒ</t>
    </rPh>
    <rPh sb="12" eb="13">
      <t>ノゾ</t>
    </rPh>
    <rPh sb="16" eb="18">
      <t>ジドウ</t>
    </rPh>
    <rPh sb="18" eb="20">
      <t>ヒョウジ</t>
    </rPh>
    <phoneticPr fontId="2"/>
  </si>
  <si>
    <t>申請額
（自動表示）</t>
    <rPh sb="0" eb="3">
      <t>シンセイガク</t>
    </rPh>
    <rPh sb="5" eb="7">
      <t>ジドウ</t>
    </rPh>
    <rPh sb="7" eb="9">
      <t>ヒョウジ</t>
    </rPh>
    <phoneticPr fontId="2"/>
  </si>
  <si>
    <t>対象となる
事業所・施設（名称）
【自動表示】</t>
    <rPh sb="18" eb="20">
      <t>ジドウ</t>
    </rPh>
    <rPh sb="20" eb="22">
      <t>ヒョウジ</t>
    </rPh>
    <phoneticPr fontId="2"/>
  </si>
  <si>
    <t>（ア）新型コロナウイルス感染者が発生又は感染者と接触があった者に対応した介護サービス事業所・施設等
（イ）新型コロナウイルス感染症の流行に伴い居宅でサービスを提供する通所系サービス事業所</t>
    <rPh sb="3" eb="5">
      <t>シンガタ</t>
    </rPh>
    <rPh sb="12" eb="15">
      <t>カンセンシャ</t>
    </rPh>
    <rPh sb="16" eb="18">
      <t>ハッセイ</t>
    </rPh>
    <rPh sb="18" eb="19">
      <t>マタ</t>
    </rPh>
    <rPh sb="20" eb="23">
      <t>カンセンシャ</t>
    </rPh>
    <rPh sb="24" eb="26">
      <t>セッショク</t>
    </rPh>
    <rPh sb="30" eb="31">
      <t>モノ</t>
    </rPh>
    <rPh sb="32" eb="34">
      <t>タイオウ</t>
    </rPh>
    <rPh sb="36" eb="38">
      <t>カイゴ</t>
    </rPh>
    <rPh sb="42" eb="45">
      <t>ジギョウショ</t>
    </rPh>
    <rPh sb="46" eb="48">
      <t>シセツ</t>
    </rPh>
    <rPh sb="48" eb="49">
      <t>ナド</t>
    </rPh>
    <rPh sb="53" eb="55">
      <t>シンガタ</t>
    </rPh>
    <rPh sb="62" eb="65">
      <t>カンセンショウ</t>
    </rPh>
    <rPh sb="66" eb="68">
      <t>リュウコウ</t>
    </rPh>
    <rPh sb="69" eb="70">
      <t>トモナ</t>
    </rPh>
    <rPh sb="71" eb="73">
      <t>キョタク</t>
    </rPh>
    <rPh sb="79" eb="81">
      <t>テイキョウ</t>
    </rPh>
    <rPh sb="83" eb="85">
      <t>ツウショ</t>
    </rPh>
    <rPh sb="85" eb="86">
      <t>ケイ</t>
    </rPh>
    <rPh sb="90" eb="93">
      <t>ジギョウショ</t>
    </rPh>
    <phoneticPr fontId="2"/>
  </si>
  <si>
    <t>（ウ）感染者が発生した介護サービス事業所・施設等の利用者の受け入れや当該事業所・施設等に応援職員の派遣を行う事業所・施設等</t>
    <rPh sb="3" eb="5">
      <t>カンセン</t>
    </rPh>
    <rPh sb="5" eb="6">
      <t>シャ</t>
    </rPh>
    <rPh sb="7" eb="9">
      <t>ハッセイ</t>
    </rPh>
    <rPh sb="11" eb="13">
      <t>カイゴ</t>
    </rPh>
    <rPh sb="17" eb="20">
      <t>ジギョウショ</t>
    </rPh>
    <rPh sb="21" eb="23">
      <t>シセツ</t>
    </rPh>
    <rPh sb="23" eb="24">
      <t>ナド</t>
    </rPh>
    <rPh sb="25" eb="28">
      <t>リヨウシャ</t>
    </rPh>
    <rPh sb="29" eb="30">
      <t>ウ</t>
    </rPh>
    <rPh sb="31" eb="32">
      <t>イ</t>
    </rPh>
    <rPh sb="34" eb="36">
      <t>トウガイ</t>
    </rPh>
    <rPh sb="36" eb="39">
      <t>ジギョウショ</t>
    </rPh>
    <rPh sb="40" eb="42">
      <t>シセツ</t>
    </rPh>
    <rPh sb="42" eb="43">
      <t>ナド</t>
    </rPh>
    <rPh sb="44" eb="46">
      <t>オウエン</t>
    </rPh>
    <rPh sb="46" eb="48">
      <t>ショクイン</t>
    </rPh>
    <rPh sb="49" eb="51">
      <t>ハケン</t>
    </rPh>
    <rPh sb="52" eb="53">
      <t>オコナ</t>
    </rPh>
    <rPh sb="54" eb="57">
      <t>ジギョウショ</t>
    </rPh>
    <rPh sb="58" eb="60">
      <t>シセツ</t>
    </rPh>
    <rPh sb="60" eb="61">
      <t>ナド</t>
    </rPh>
    <phoneticPr fontId="2"/>
  </si>
  <si>
    <t>所要額
（自動表示）</t>
    <rPh sb="0" eb="2">
      <t>ショヨウ</t>
    </rPh>
    <rPh sb="2" eb="3">
      <t>ガク</t>
    </rPh>
    <rPh sb="5" eb="7">
      <t>ジドウ</t>
    </rPh>
    <rPh sb="7" eb="9">
      <t>ヒョウジ</t>
    </rPh>
    <phoneticPr fontId="2"/>
  </si>
  <si>
    <r>
      <t xml:space="preserve">事業所・施設等名
</t>
    </r>
    <r>
      <rPr>
        <sz val="10"/>
        <color rgb="FFFF0000"/>
        <rFont val="ＭＳ 明朝"/>
        <family val="1"/>
        <charset val="128"/>
      </rPr>
      <t>【必須項目】</t>
    </r>
    <rPh sb="0" eb="3">
      <t>ジギョウショ</t>
    </rPh>
    <rPh sb="4" eb="6">
      <t>シセツ</t>
    </rPh>
    <rPh sb="6" eb="7">
      <t>トウ</t>
    </rPh>
    <rPh sb="7" eb="8">
      <t>メイ</t>
    </rPh>
    <rPh sb="10" eb="12">
      <t>ヒッス</t>
    </rPh>
    <rPh sb="12" eb="14">
      <t>コウモク</t>
    </rPh>
    <phoneticPr fontId="2"/>
  </si>
  <si>
    <r>
      <t xml:space="preserve">定員
</t>
    </r>
    <r>
      <rPr>
        <sz val="10"/>
        <color rgb="FFFF0000"/>
        <rFont val="ＭＳ 明朝"/>
        <family val="1"/>
        <charset val="128"/>
      </rPr>
      <t>【必須項目※】</t>
    </r>
    <rPh sb="0" eb="2">
      <t>テイイン</t>
    </rPh>
    <rPh sb="4" eb="6">
      <t>ヒッス</t>
    </rPh>
    <rPh sb="6" eb="8">
      <t>コウモク</t>
    </rPh>
    <phoneticPr fontId="2"/>
  </si>
  <si>
    <t>申請額計
（自動表示）</t>
    <rPh sb="0" eb="3">
      <t>シンセイガク</t>
    </rPh>
    <rPh sb="3" eb="4">
      <t>ケイ</t>
    </rPh>
    <rPh sb="6" eb="8">
      <t>ジドウ</t>
    </rPh>
    <rPh sb="8" eb="10">
      <t>ヒョウジ</t>
    </rPh>
    <phoneticPr fontId="2"/>
  </si>
  <si>
    <t>個別協議書提出の有無</t>
    <rPh sb="1" eb="3">
      <t>タンイ</t>
    </rPh>
    <rPh sb="4" eb="5">
      <t>ショ</t>
    </rPh>
    <rPh sb="5" eb="7">
      <t>テイシュツ</t>
    </rPh>
    <rPh sb="8" eb="10">
      <t>ウム</t>
    </rPh>
    <phoneticPr fontId="2"/>
  </si>
  <si>
    <t>提出済み</t>
    <rPh sb="0" eb="2">
      <t>テイシュツ</t>
    </rPh>
    <rPh sb="2" eb="3">
      <t>ズ</t>
    </rPh>
    <phoneticPr fontId="2"/>
  </si>
  <si>
    <r>
      <t xml:space="preserve">サービス種別
</t>
    </r>
    <r>
      <rPr>
        <sz val="10"/>
        <color rgb="FFFF0000"/>
        <rFont val="ＭＳ 明朝"/>
        <family val="1"/>
        <charset val="128"/>
      </rPr>
      <t>【選択必須項目】</t>
    </r>
    <rPh sb="4" eb="6">
      <t>シュベツ</t>
    </rPh>
    <rPh sb="8" eb="10">
      <t>センタク</t>
    </rPh>
    <rPh sb="10" eb="12">
      <t>ヒッス</t>
    </rPh>
    <rPh sb="12" eb="14">
      <t>コウモク</t>
    </rPh>
    <phoneticPr fontId="2"/>
  </si>
  <si>
    <t>割増賃金（超過勤務、時間外等）</t>
    <rPh sb="0" eb="2">
      <t>ワリマシ</t>
    </rPh>
    <rPh sb="2" eb="4">
      <t>チンギン</t>
    </rPh>
    <rPh sb="5" eb="7">
      <t>チョウカ</t>
    </rPh>
    <rPh sb="7" eb="9">
      <t>キンム</t>
    </rPh>
    <rPh sb="10" eb="13">
      <t>ジカンガイ</t>
    </rPh>
    <rPh sb="13" eb="14">
      <t>ナド</t>
    </rPh>
    <phoneticPr fontId="1"/>
  </si>
  <si>
    <t>一定要件を満たす自費検査</t>
    <rPh sb="0" eb="2">
      <t>イッテイ</t>
    </rPh>
    <rPh sb="2" eb="4">
      <t>ヨウケン</t>
    </rPh>
    <rPh sb="5" eb="6">
      <t>ミ</t>
    </rPh>
    <rPh sb="8" eb="10">
      <t>ジヒ</t>
    </rPh>
    <rPh sb="10" eb="12">
      <t>ケンサ</t>
    </rPh>
    <phoneticPr fontId="1"/>
  </si>
  <si>
    <t>日額手当（危険手当等、業務手当）</t>
    <rPh sb="0" eb="2">
      <t>ニチガク</t>
    </rPh>
    <rPh sb="5" eb="7">
      <t>キケン</t>
    </rPh>
    <rPh sb="7" eb="9">
      <t>テアテ</t>
    </rPh>
    <rPh sb="9" eb="10">
      <t>ナド</t>
    </rPh>
    <rPh sb="11" eb="13">
      <t>ギョウム</t>
    </rPh>
    <rPh sb="13" eb="15">
      <t>テアテ</t>
    </rPh>
    <phoneticPr fontId="2"/>
  </si>
  <si>
    <t>月額手当（危険手当等、業務手当）</t>
    <rPh sb="0" eb="2">
      <t>ゲツガク</t>
    </rPh>
    <rPh sb="2" eb="4">
      <t>テアテ</t>
    </rPh>
    <rPh sb="5" eb="7">
      <t>キケン</t>
    </rPh>
    <rPh sb="7" eb="9">
      <t>テアテ</t>
    </rPh>
    <rPh sb="9" eb="10">
      <t>ナド</t>
    </rPh>
    <rPh sb="11" eb="13">
      <t>ギョウム</t>
    </rPh>
    <rPh sb="13" eb="15">
      <t>テアテ</t>
    </rPh>
    <phoneticPr fontId="2"/>
  </si>
  <si>
    <t>金額の合計
（自動表示）</t>
    <rPh sb="0" eb="2">
      <t>キンガク</t>
    </rPh>
    <rPh sb="3" eb="5">
      <t>ゴウケイ</t>
    </rPh>
    <rPh sb="7" eb="9">
      <t>ジドウ</t>
    </rPh>
    <rPh sb="9" eb="11">
      <t>ヒョウジ</t>
    </rPh>
    <phoneticPr fontId="2"/>
  </si>
  <si>
    <t>（円）</t>
    <rPh sb="1" eb="2">
      <t>エン</t>
    </rPh>
    <phoneticPr fontId="2"/>
  </si>
  <si>
    <t>合計</t>
    <rPh sb="0" eb="2">
      <t>ゴウケイ</t>
    </rPh>
    <phoneticPr fontId="2"/>
  </si>
  <si>
    <t>別途、作成・提出が必要な様式のチェック【自動表示】</t>
    <rPh sb="0" eb="2">
      <t>ベット</t>
    </rPh>
    <rPh sb="3" eb="5">
      <t>サクセイ</t>
    </rPh>
    <rPh sb="6" eb="8">
      <t>テイシュツ</t>
    </rPh>
    <rPh sb="9" eb="11">
      <t>ヒツヨウ</t>
    </rPh>
    <rPh sb="12" eb="14">
      <t>ヨウシキ</t>
    </rPh>
    <rPh sb="20" eb="22">
      <t>ジドウ</t>
    </rPh>
    <rPh sb="22" eb="24">
      <t>ヒョウジ</t>
    </rPh>
    <phoneticPr fontId="2"/>
  </si>
  <si>
    <r>
      <t xml:space="preserve">申請一覧の事業所・施設（No.）
</t>
    </r>
    <r>
      <rPr>
        <sz val="10"/>
        <color rgb="FFFF0000"/>
        <rFont val="ＭＳ Ｐゴシック"/>
        <family val="3"/>
        <charset val="128"/>
        <scheme val="minor"/>
      </rPr>
      <t>【選択必須項目】</t>
    </r>
    <rPh sb="0" eb="2">
      <t>シンセイ</t>
    </rPh>
    <rPh sb="2" eb="4">
      <t>イチラン</t>
    </rPh>
    <rPh sb="5" eb="8">
      <t>ジギョウショ</t>
    </rPh>
    <rPh sb="9" eb="11">
      <t>シセツ</t>
    </rPh>
    <rPh sb="18" eb="20">
      <t>センタク</t>
    </rPh>
    <rPh sb="20" eb="22">
      <t>ヒッス</t>
    </rPh>
    <rPh sb="22" eb="24">
      <t>コウモク</t>
    </rPh>
    <phoneticPr fontId="2"/>
  </si>
  <si>
    <r>
      <rPr>
        <sz val="12"/>
        <color theme="1"/>
        <rFont val="ＭＳ Ｐゴシック"/>
        <family val="3"/>
        <charset val="128"/>
        <scheme val="minor"/>
      </rPr>
      <t xml:space="preserve">対応期間
の終期
</t>
    </r>
    <r>
      <rPr>
        <sz val="10"/>
        <color rgb="FFFF0000"/>
        <rFont val="ＭＳ Ｐゴシック"/>
        <family val="3"/>
        <charset val="128"/>
        <scheme val="minor"/>
      </rPr>
      <t>【必須項目】
例:2024/2/1
（半角）</t>
    </r>
    <r>
      <rPr>
        <sz val="10"/>
        <color theme="1"/>
        <rFont val="ＭＳ Ｐゴシック"/>
        <family val="3"/>
        <charset val="128"/>
        <scheme val="minor"/>
      </rPr>
      <t xml:space="preserve">
</t>
    </r>
    <r>
      <rPr>
        <sz val="10"/>
        <color rgb="FFFF0000"/>
        <rFont val="ＭＳ Ｐゴシック"/>
        <family val="3"/>
        <charset val="128"/>
        <scheme val="minor"/>
      </rPr>
      <t>※右の説明を参照</t>
    </r>
    <rPh sb="0" eb="4">
      <t>タイオウキカン</t>
    </rPh>
    <rPh sb="6" eb="8">
      <t>シュウキ</t>
    </rPh>
    <rPh sb="10" eb="12">
      <t>ヒッス</t>
    </rPh>
    <rPh sb="12" eb="14">
      <t>コウモク</t>
    </rPh>
    <rPh sb="16" eb="17">
      <t>レイ</t>
    </rPh>
    <rPh sb="28" eb="30">
      <t>ハンカク</t>
    </rPh>
    <phoneticPr fontId="2"/>
  </si>
  <si>
    <r>
      <rPr>
        <sz val="12"/>
        <color theme="1"/>
        <rFont val="ＭＳ Ｐゴシック"/>
        <family val="3"/>
        <charset val="128"/>
        <scheme val="minor"/>
      </rPr>
      <t>区分</t>
    </r>
    <r>
      <rPr>
        <sz val="10"/>
        <color theme="1"/>
        <rFont val="ＭＳ Ｐゴシック"/>
        <family val="3"/>
        <charset val="128"/>
        <scheme val="minor"/>
      </rPr>
      <t xml:space="preserve">
</t>
    </r>
    <r>
      <rPr>
        <sz val="10"/>
        <color rgb="FFFF0000"/>
        <rFont val="ＭＳ Ｐゴシック"/>
        <family val="3"/>
        <charset val="128"/>
        <scheme val="minor"/>
      </rPr>
      <t>【選択必須項目】
※右の説明を参照</t>
    </r>
    <rPh sb="0" eb="2">
      <t>クブン</t>
    </rPh>
    <rPh sb="4" eb="6">
      <t>センタク</t>
    </rPh>
    <rPh sb="6" eb="8">
      <t>ヒッス</t>
    </rPh>
    <rPh sb="8" eb="10">
      <t>コウモク</t>
    </rPh>
    <phoneticPr fontId="2"/>
  </si>
  <si>
    <r>
      <rPr>
        <sz val="12"/>
        <color theme="1"/>
        <rFont val="ＭＳ Ｐゴシック"/>
        <family val="3"/>
        <charset val="128"/>
        <scheme val="minor"/>
      </rPr>
      <t>費目</t>
    </r>
    <r>
      <rPr>
        <sz val="10"/>
        <color theme="1"/>
        <rFont val="ＭＳ Ｐゴシック"/>
        <family val="3"/>
        <charset val="128"/>
        <scheme val="minor"/>
      </rPr>
      <t xml:space="preserve">
</t>
    </r>
    <r>
      <rPr>
        <sz val="10"/>
        <color rgb="FFFF0000"/>
        <rFont val="ＭＳ Ｐゴシック"/>
        <family val="3"/>
        <charset val="128"/>
        <scheme val="minor"/>
      </rPr>
      <t>【選択必須項目】</t>
    </r>
    <r>
      <rPr>
        <sz val="10"/>
        <color theme="1"/>
        <rFont val="ＭＳ Ｐゴシック"/>
        <family val="3"/>
        <charset val="128"/>
        <scheme val="minor"/>
      </rPr>
      <t xml:space="preserve">
</t>
    </r>
    <r>
      <rPr>
        <sz val="10"/>
        <color rgb="FFFF0000"/>
        <rFont val="ＭＳ Ｐゴシック"/>
        <family val="3"/>
        <charset val="128"/>
        <scheme val="minor"/>
      </rPr>
      <t>※右の説明を参照</t>
    </r>
    <rPh sb="0" eb="2">
      <t>ヒモク</t>
    </rPh>
    <rPh sb="4" eb="6">
      <t>センタク</t>
    </rPh>
    <rPh sb="6" eb="8">
      <t>ヒッス</t>
    </rPh>
    <rPh sb="8" eb="10">
      <t>コウモク</t>
    </rPh>
    <rPh sb="13" eb="14">
      <t>ミギ</t>
    </rPh>
    <rPh sb="15" eb="17">
      <t>セツメイ</t>
    </rPh>
    <rPh sb="18" eb="20">
      <t>サンショウ</t>
    </rPh>
    <phoneticPr fontId="2"/>
  </si>
  <si>
    <r>
      <rPr>
        <sz val="12"/>
        <color theme="1"/>
        <rFont val="ＭＳ Ｐゴシック"/>
        <family val="3"/>
        <charset val="128"/>
        <scheme val="minor"/>
      </rPr>
      <t>品目名等</t>
    </r>
    <r>
      <rPr>
        <sz val="10"/>
        <color theme="1"/>
        <rFont val="ＭＳ Ｐゴシック"/>
        <family val="3"/>
        <charset val="128"/>
        <scheme val="minor"/>
      </rPr>
      <t xml:space="preserve">
</t>
    </r>
    <r>
      <rPr>
        <sz val="10"/>
        <color rgb="FFFF0000"/>
        <rFont val="ＭＳ Ｐゴシック"/>
        <family val="3"/>
        <charset val="128"/>
        <scheme val="minor"/>
      </rPr>
      <t>【必須項目】</t>
    </r>
    <r>
      <rPr>
        <sz val="10"/>
        <color theme="1"/>
        <rFont val="ＭＳ Ｐゴシック"/>
        <family val="3"/>
        <charset val="128"/>
        <scheme val="minor"/>
      </rPr>
      <t xml:space="preserve">
</t>
    </r>
    <r>
      <rPr>
        <sz val="10"/>
        <color rgb="FFFF0000"/>
        <rFont val="ＭＳ Ｐゴシック"/>
        <family val="3"/>
        <charset val="128"/>
        <scheme val="minor"/>
      </rPr>
      <t>※右の説明を参照</t>
    </r>
    <rPh sb="6" eb="8">
      <t>ヒッス</t>
    </rPh>
    <rPh sb="8" eb="10">
      <t>コウモク</t>
    </rPh>
    <phoneticPr fontId="11"/>
  </si>
  <si>
    <r>
      <rPr>
        <sz val="12"/>
        <color theme="1"/>
        <rFont val="ＭＳ Ｐゴシック"/>
        <family val="3"/>
        <charset val="128"/>
        <scheme val="minor"/>
      </rPr>
      <t>発注日・実施日等</t>
    </r>
    <r>
      <rPr>
        <sz val="10"/>
        <color theme="1"/>
        <rFont val="ＭＳ Ｐゴシック"/>
        <family val="3"/>
        <charset val="128"/>
        <scheme val="minor"/>
      </rPr>
      <t xml:space="preserve">
</t>
    </r>
    <r>
      <rPr>
        <sz val="10"/>
        <color rgb="FFFF0000"/>
        <rFont val="ＭＳ Ｐゴシック"/>
        <family val="3"/>
        <charset val="128"/>
        <scheme val="minor"/>
      </rPr>
      <t>【必須項目】
例:2024/2/1
（半角）
※右の説明を参照</t>
    </r>
    <rPh sb="0" eb="3">
      <t>ハッチュウビ</t>
    </rPh>
    <rPh sb="4" eb="7">
      <t>ジッシビ</t>
    </rPh>
    <rPh sb="7" eb="8">
      <t>ナド</t>
    </rPh>
    <rPh sb="10" eb="12">
      <t>ヒッス</t>
    </rPh>
    <phoneticPr fontId="11"/>
  </si>
  <si>
    <r>
      <rPr>
        <sz val="12"/>
        <color theme="1"/>
        <rFont val="ＭＳ Ｐゴシック"/>
        <family val="3"/>
        <charset val="128"/>
        <scheme val="minor"/>
      </rPr>
      <t>数量等</t>
    </r>
    <r>
      <rPr>
        <sz val="10"/>
        <color theme="1"/>
        <rFont val="ＭＳ Ｐゴシック"/>
        <family val="3"/>
        <charset val="128"/>
        <scheme val="minor"/>
      </rPr>
      <t xml:space="preserve">
</t>
    </r>
    <r>
      <rPr>
        <sz val="10"/>
        <color rgb="FFFF0000"/>
        <rFont val="ＭＳ Ｐゴシック"/>
        <family val="3"/>
        <charset val="128"/>
        <scheme val="minor"/>
      </rPr>
      <t>【必須項目】</t>
    </r>
    <r>
      <rPr>
        <sz val="10"/>
        <color theme="1"/>
        <rFont val="ＭＳ Ｐゴシック"/>
        <family val="3"/>
        <charset val="128"/>
        <scheme val="minor"/>
      </rPr>
      <t xml:space="preserve">
</t>
    </r>
    <r>
      <rPr>
        <sz val="10"/>
        <color rgb="FFFF0000"/>
        <rFont val="ＭＳ Ｐゴシック"/>
        <family val="3"/>
        <charset val="128"/>
        <scheme val="minor"/>
      </rPr>
      <t>※右の説明を参照</t>
    </r>
    <rPh sb="0" eb="2">
      <t>スウリョウ</t>
    </rPh>
    <rPh sb="2" eb="3">
      <t>トウ</t>
    </rPh>
    <rPh sb="5" eb="7">
      <t>ヒッス</t>
    </rPh>
    <rPh sb="7" eb="9">
      <t>コウモク</t>
    </rPh>
    <phoneticPr fontId="11"/>
  </si>
  <si>
    <r>
      <rPr>
        <sz val="12"/>
        <rFont val="ＭＳ Ｐゴシック"/>
        <family val="3"/>
        <charset val="128"/>
        <scheme val="minor"/>
      </rPr>
      <t>金額（円）</t>
    </r>
    <r>
      <rPr>
        <sz val="10"/>
        <rFont val="ＭＳ Ｐゴシック"/>
        <family val="3"/>
        <charset val="128"/>
        <scheme val="minor"/>
      </rPr>
      <t xml:space="preserve">
</t>
    </r>
    <r>
      <rPr>
        <sz val="10"/>
        <color rgb="FFFF0000"/>
        <rFont val="ＭＳ Ｐゴシック"/>
        <family val="3"/>
        <charset val="128"/>
        <scheme val="minor"/>
      </rPr>
      <t>【必須項目】</t>
    </r>
    <rPh sb="0" eb="2">
      <t>キンガク</t>
    </rPh>
    <rPh sb="3" eb="4">
      <t>エン</t>
    </rPh>
    <rPh sb="7" eb="9">
      <t>ヒッス</t>
    </rPh>
    <rPh sb="9" eb="11">
      <t>コウモク</t>
    </rPh>
    <phoneticPr fontId="2"/>
  </si>
  <si>
    <r>
      <rPr>
        <sz val="12"/>
        <rFont val="ＭＳ Ｐゴシック"/>
        <family val="3"/>
        <charset val="128"/>
        <scheme val="minor"/>
      </rPr>
      <t xml:space="preserve">根拠資料
の番号
</t>
    </r>
    <r>
      <rPr>
        <sz val="10"/>
        <color rgb="FFFF0000"/>
        <rFont val="ＭＳ Ｐゴシック"/>
        <family val="3"/>
        <charset val="128"/>
        <scheme val="minor"/>
      </rPr>
      <t>【必須項目】
例：①・②</t>
    </r>
    <rPh sb="6" eb="8">
      <t>バンゴウ</t>
    </rPh>
    <rPh sb="10" eb="12">
      <t>ヒッス</t>
    </rPh>
    <rPh sb="12" eb="14">
      <t>コウモク</t>
    </rPh>
    <rPh sb="16" eb="17">
      <t>レイ</t>
    </rPh>
    <phoneticPr fontId="2"/>
  </si>
  <si>
    <r>
      <rPr>
        <sz val="12"/>
        <color theme="1"/>
        <rFont val="ＭＳ Ｐゴシック"/>
        <family val="3"/>
        <charset val="128"/>
        <scheme val="minor"/>
      </rPr>
      <t xml:space="preserve">対応期間
の始期
</t>
    </r>
    <r>
      <rPr>
        <sz val="10"/>
        <color rgb="FFFF0000"/>
        <rFont val="ＭＳ Ｐゴシック"/>
        <family val="3"/>
        <charset val="128"/>
        <scheme val="minor"/>
      </rPr>
      <t>【必須項目】
例：2023/12/3
（半角）
※右の説明を参照</t>
    </r>
    <rPh sb="0" eb="4">
      <t>タイオウキカン</t>
    </rPh>
    <rPh sb="6" eb="8">
      <t>シキ</t>
    </rPh>
    <rPh sb="10" eb="12">
      <t>ヒッス</t>
    </rPh>
    <rPh sb="12" eb="14">
      <t>コウモク</t>
    </rPh>
    <rPh sb="16" eb="17">
      <t>レイ</t>
    </rPh>
    <rPh sb="29" eb="31">
      <t>ハンカク</t>
    </rPh>
    <phoneticPr fontId="2"/>
  </si>
  <si>
    <t>総括表（令和６年度（2024年度）（令和５年度からの繰越分））</t>
    <rPh sb="0" eb="3">
      <t>ソウカツヒョウ</t>
    </rPh>
    <phoneticPr fontId="2"/>
  </si>
  <si>
    <r>
      <t xml:space="preserve">個別協議（基準単価引き上げ協議）の提出状況
</t>
    </r>
    <r>
      <rPr>
        <sz val="9"/>
        <color theme="1"/>
        <rFont val="ＭＳ 明朝"/>
        <family val="1"/>
        <charset val="128"/>
      </rPr>
      <t xml:space="preserve">
※令和５年度第２回所要額調査時に提出している場合は「提出済み」を選択してください。</t>
    </r>
    <r>
      <rPr>
        <sz val="10"/>
        <color rgb="FFFF0000"/>
        <rFont val="ＭＳ 明朝"/>
        <family val="1"/>
        <charset val="128"/>
      </rPr>
      <t xml:space="preserve">
【選択必須項目】</t>
    </r>
    <rPh sb="1" eb="3">
      <t>タンイ</t>
    </rPh>
    <rPh sb="5" eb="7">
      <t>キジュン</t>
    </rPh>
    <rPh sb="7" eb="9">
      <t>タンカ</t>
    </rPh>
    <rPh sb="9" eb="10">
      <t>ヒ</t>
    </rPh>
    <rPh sb="11" eb="12">
      <t>ア</t>
    </rPh>
    <rPh sb="13" eb="15">
      <t>キョウギ</t>
    </rPh>
    <rPh sb="16" eb="17">
      <t>セン</t>
    </rPh>
    <rPh sb="17" eb="19">
      <t>テイシュツ</t>
    </rPh>
    <rPh sb="19" eb="21">
      <t>ジョウキョウ</t>
    </rPh>
    <rPh sb="24" eb="26">
      <t>レイワ</t>
    </rPh>
    <rPh sb="27" eb="29">
      <t>ネンド</t>
    </rPh>
    <rPh sb="29" eb="30">
      <t>ダイ</t>
    </rPh>
    <rPh sb="31" eb="32">
      <t>カイ</t>
    </rPh>
    <rPh sb="32" eb="35">
      <t>ショヨウガク</t>
    </rPh>
    <rPh sb="35" eb="37">
      <t>チョウサ</t>
    </rPh>
    <rPh sb="37" eb="38">
      <t>ジ</t>
    </rPh>
    <rPh sb="39" eb="41">
      <t>テイシュツ</t>
    </rPh>
    <rPh sb="45" eb="47">
      <t>バアイ</t>
    </rPh>
    <rPh sb="49" eb="51">
      <t>テイシュツ</t>
    </rPh>
    <rPh sb="51" eb="52">
      <t>ズ</t>
    </rPh>
    <rPh sb="55" eb="57">
      <t>センタク</t>
    </rPh>
    <rPh sb="66" eb="68">
      <t>センタク</t>
    </rPh>
    <rPh sb="68" eb="70">
      <t>ヒッス</t>
    </rPh>
    <rPh sb="70" eb="72">
      <t>コウモク</t>
    </rPh>
    <phoneticPr fontId="2"/>
  </si>
  <si>
    <t>※短期入所・GH・施設系サービスは「定員」が必須です。</t>
    <rPh sb="1" eb="3">
      <t>タンキ</t>
    </rPh>
    <rPh sb="3" eb="5">
      <t>ニュウショ</t>
    </rPh>
    <rPh sb="9" eb="11">
      <t>シセツ</t>
    </rPh>
    <rPh sb="11" eb="12">
      <t>ケイ</t>
    </rPh>
    <rPh sb="18" eb="20">
      <t>テイイン</t>
    </rPh>
    <rPh sb="22" eb="24">
      <t>ヒッス</t>
    </rPh>
    <phoneticPr fontId="2"/>
  </si>
  <si>
    <r>
      <t>【申請一覧：</t>
    </r>
    <r>
      <rPr>
        <b/>
        <sz val="18"/>
        <color rgb="FFFF0000"/>
        <rFont val="ＭＳ 明朝"/>
        <family val="1"/>
        <charset val="128"/>
      </rPr>
      <t>令和５年度分（R5.12.1～R6.3.31）</t>
    </r>
    <r>
      <rPr>
        <b/>
        <sz val="18"/>
        <color theme="1"/>
        <rFont val="ＭＳ 明朝"/>
        <family val="1"/>
        <charset val="128"/>
      </rPr>
      <t>】</t>
    </r>
    <rPh sb="1" eb="5">
      <t>シンセイイチラン</t>
    </rPh>
    <rPh sb="6" eb="8">
      <t>レイワ</t>
    </rPh>
    <rPh sb="9" eb="11">
      <t>ネンド</t>
    </rPh>
    <rPh sb="11" eb="12">
      <t>ブン</t>
    </rPh>
    <phoneticPr fontId="2"/>
  </si>
  <si>
    <t>合計⇒</t>
    <rPh sb="0" eb="2">
      <t>ゴウケイ</t>
    </rPh>
    <phoneticPr fontId="2"/>
  </si>
  <si>
    <r>
      <t xml:space="preserve">所要額②
施設内療養費合計
（追加補助含む）
</t>
    </r>
    <r>
      <rPr>
        <sz val="9"/>
        <color rgb="FFFF0000"/>
        <rFont val="ＭＳ 明朝"/>
        <family val="1"/>
        <charset val="128"/>
      </rPr>
      <t>【該当の場合必須】</t>
    </r>
    <rPh sb="0" eb="3">
      <t>ショヨウガク</t>
    </rPh>
    <rPh sb="5" eb="11">
      <t>シセツナイリョウヨウヒ</t>
    </rPh>
    <rPh sb="11" eb="13">
      <t>ゴウケイ</t>
    </rPh>
    <rPh sb="15" eb="17">
      <t>ツイカ</t>
    </rPh>
    <rPh sb="17" eb="19">
      <t>ホジョ</t>
    </rPh>
    <rPh sb="19" eb="20">
      <t>フク</t>
    </rPh>
    <rPh sb="24" eb="26">
      <t>ガイトウ</t>
    </rPh>
    <rPh sb="27" eb="29">
      <t>バアイ</t>
    </rPh>
    <rPh sb="29" eb="31">
      <t>ヒッス</t>
    </rPh>
    <phoneticPr fontId="2"/>
  </si>
  <si>
    <r>
      <t xml:space="preserve">
（②´左記のうち 
追加補助分の額）
</t>
    </r>
    <r>
      <rPr>
        <sz val="9"/>
        <color rgb="FFFF0000"/>
        <rFont val="ＭＳ 明朝"/>
        <family val="1"/>
        <charset val="128"/>
      </rPr>
      <t>【該当の場合必須】</t>
    </r>
    <rPh sb="4" eb="6">
      <t>サキ</t>
    </rPh>
    <rPh sb="11" eb="13">
      <t>ツイカ</t>
    </rPh>
    <rPh sb="13" eb="15">
      <t>ホジョ</t>
    </rPh>
    <rPh sb="15" eb="16">
      <t>ブン</t>
    </rPh>
    <rPh sb="17" eb="18">
      <t>ガク</t>
    </rPh>
    <rPh sb="26" eb="28">
      <t>ヒッス</t>
    </rPh>
    <phoneticPr fontId="2"/>
  </si>
  <si>
    <t>(ｱ)(ｲ)(ｳ)
申請額合計</t>
    <rPh sb="10" eb="12">
      <t>シンセイ</t>
    </rPh>
    <rPh sb="12" eb="13">
      <t>ガク</t>
    </rPh>
    <rPh sb="13" eb="15">
      <t>ゴウケイ</t>
    </rPh>
    <phoneticPr fontId="2"/>
  </si>
  <si>
    <t>(ｱ)(ｲ)
所要額①計</t>
    <rPh sb="7" eb="10">
      <t>ショヨウガク</t>
    </rPh>
    <rPh sb="11" eb="12">
      <t>ケイ</t>
    </rPh>
    <phoneticPr fontId="2"/>
  </si>
  <si>
    <t>(ｱ)(ｲ)
所要額②計</t>
    <rPh sb="7" eb="10">
      <t>ショヨウガク</t>
    </rPh>
    <rPh sb="11" eb="12">
      <t>ケイ</t>
    </rPh>
    <phoneticPr fontId="2"/>
  </si>
  <si>
    <t>（左記のうち追加補助分の額）計</t>
    <rPh sb="1" eb="3">
      <t>サキ</t>
    </rPh>
    <rPh sb="6" eb="8">
      <t>ツイカ</t>
    </rPh>
    <rPh sb="8" eb="10">
      <t>ホジョ</t>
    </rPh>
    <rPh sb="10" eb="11">
      <t>ブン</t>
    </rPh>
    <rPh sb="12" eb="13">
      <t>ガク</t>
    </rPh>
    <rPh sb="14" eb="15">
      <t>ケイ</t>
    </rPh>
    <phoneticPr fontId="2"/>
  </si>
  <si>
    <t>(ｱ)(ｲ)
申請額計</t>
    <rPh sb="7" eb="10">
      <t>シンセイガク</t>
    </rPh>
    <rPh sb="10" eb="11">
      <t>ケイ</t>
    </rPh>
    <phoneticPr fontId="2"/>
  </si>
  <si>
    <t>(ｳ)
所要額計</t>
    <rPh sb="4" eb="6">
      <t>ショヨウ</t>
    </rPh>
    <rPh sb="6" eb="7">
      <t>ガク</t>
    </rPh>
    <rPh sb="7" eb="8">
      <t>ケイ</t>
    </rPh>
    <phoneticPr fontId="2"/>
  </si>
  <si>
    <t>(ｳ)
申請額</t>
    <rPh sb="4" eb="7">
      <t>シンセイガク</t>
    </rPh>
    <phoneticPr fontId="2"/>
  </si>
  <si>
    <r>
      <t xml:space="preserve">10桁の介護保険
事業所番号
（半角）
</t>
    </r>
    <r>
      <rPr>
        <sz val="10"/>
        <color rgb="FFFF0000"/>
        <rFont val="ＭＳ 明朝"/>
        <family val="1"/>
        <charset val="128"/>
      </rPr>
      <t>【必須項目】</t>
    </r>
    <r>
      <rPr>
        <sz val="10"/>
        <color theme="1"/>
        <rFont val="ＭＳ 明朝"/>
        <family val="1"/>
        <charset val="128"/>
      </rPr>
      <t xml:space="preserve">
</t>
    </r>
    <rPh sb="4" eb="6">
      <t>カイゴ</t>
    </rPh>
    <rPh sb="6" eb="8">
      <t>ホケン</t>
    </rPh>
    <rPh sb="9" eb="12">
      <t>ジギョウショ</t>
    </rPh>
    <rPh sb="12" eb="14">
      <t>バンゴウ</t>
    </rPh>
    <rPh sb="16" eb="18">
      <t>ハンカク</t>
    </rPh>
    <rPh sb="21" eb="23">
      <t>ヒッス</t>
    </rPh>
    <rPh sb="23" eb="25">
      <t>コウモク</t>
    </rPh>
    <phoneticPr fontId="2"/>
  </si>
  <si>
    <t>一覧</t>
    <rPh sb="0" eb="2">
      <t>イチラン</t>
    </rPh>
    <phoneticPr fontId="2"/>
  </si>
  <si>
    <t>備考欄</t>
    <rPh sb="0" eb="2">
      <t>ビコウ</t>
    </rPh>
    <rPh sb="2" eb="3">
      <t>ラン</t>
    </rPh>
    <phoneticPr fontId="2"/>
  </si>
  <si>
    <r>
      <t>【内訳・費目詳細：</t>
    </r>
    <r>
      <rPr>
        <sz val="16"/>
        <color rgb="FFFF0000"/>
        <rFont val="ＭＳ Ｐゴシック"/>
        <family val="3"/>
        <charset val="128"/>
        <scheme val="minor"/>
      </rPr>
      <t>令和５年度分（R5.12.1～R6.3.31）</t>
    </r>
    <r>
      <rPr>
        <sz val="16"/>
        <rFont val="ＭＳ Ｐゴシック"/>
        <family val="3"/>
        <charset val="128"/>
        <scheme val="minor"/>
      </rPr>
      <t>】　</t>
    </r>
    <r>
      <rPr>
        <b/>
        <sz val="16"/>
        <rFont val="ＭＳ Ｐゴシック"/>
        <family val="3"/>
        <charset val="128"/>
        <scheme val="minor"/>
      </rPr>
      <t>※施設内療養費の申請がある場合は、別途、別紙４及び参考様式１・２を提出してください</t>
    </r>
    <r>
      <rPr>
        <sz val="16"/>
        <rFont val="ＭＳ Ｐゴシック"/>
        <family val="3"/>
        <charset val="128"/>
        <scheme val="minor"/>
      </rPr>
      <t>（こちらの入力は不要です）。</t>
    </r>
    <rPh sb="1" eb="3">
      <t>ウチワケ</t>
    </rPh>
    <rPh sb="9" eb="11">
      <t>レイワ</t>
    </rPh>
    <rPh sb="12" eb="14">
      <t>ネンド</t>
    </rPh>
    <rPh sb="14" eb="15">
      <t>ブン</t>
    </rPh>
    <rPh sb="35" eb="38">
      <t>シセツナイ</t>
    </rPh>
    <rPh sb="38" eb="41">
      <t>リョウヨウヒ</t>
    </rPh>
    <rPh sb="42" eb="44">
      <t>シンセイ</t>
    </rPh>
    <rPh sb="47" eb="49">
      <t>バアイ</t>
    </rPh>
    <rPh sb="51" eb="53">
      <t>ベット</t>
    </rPh>
    <rPh sb="54" eb="56">
      <t>ベッシ</t>
    </rPh>
    <rPh sb="57" eb="58">
      <t>オヨ</t>
    </rPh>
    <rPh sb="59" eb="61">
      <t>サンコウ</t>
    </rPh>
    <rPh sb="61" eb="63">
      <t>ヨウシキ</t>
    </rPh>
    <rPh sb="67" eb="69">
      <t>テイシュツ</t>
    </rPh>
    <rPh sb="80" eb="82">
      <t>ニュウリョク</t>
    </rPh>
    <rPh sb="83" eb="85">
      <t>フヨウ</t>
    </rPh>
    <phoneticPr fontId="2"/>
  </si>
  <si>
    <t>入力例・作成手順</t>
    <rPh sb="0" eb="2">
      <t>ニュウリョク</t>
    </rPh>
    <rPh sb="2" eb="3">
      <t>レイ</t>
    </rPh>
    <rPh sb="4" eb="6">
      <t>サクセイ</t>
    </rPh>
    <rPh sb="6" eb="8">
      <t>テジュン</t>
    </rPh>
    <phoneticPr fontId="2"/>
  </si>
  <si>
    <t>うち追加補助分の額</t>
    <rPh sb="2" eb="4">
      <t>ツイカ</t>
    </rPh>
    <rPh sb="4" eb="6">
      <t>ホジョ</t>
    </rPh>
    <rPh sb="6" eb="7">
      <t>ブン</t>
    </rPh>
    <rPh sb="8" eb="9">
      <t>ガク</t>
    </rPh>
    <phoneticPr fontId="2"/>
  </si>
  <si>
    <t>手順１．シート「①総括表」の申請者欄の白セル箇所を漏れなく入力してください。</t>
    <rPh sb="0" eb="2">
      <t>テジュン</t>
    </rPh>
    <rPh sb="9" eb="12">
      <t>ソウカツヒョウ</t>
    </rPh>
    <rPh sb="14" eb="17">
      <t>シンセイシャ</t>
    </rPh>
    <rPh sb="17" eb="18">
      <t>ラン</t>
    </rPh>
    <rPh sb="19" eb="20">
      <t>シロ</t>
    </rPh>
    <rPh sb="22" eb="24">
      <t>カショ</t>
    </rPh>
    <rPh sb="25" eb="26">
      <t>モ</t>
    </rPh>
    <rPh sb="29" eb="31">
      <t>ニュウリョク</t>
    </rPh>
    <phoneticPr fontId="2"/>
  </si>
  <si>
    <t>手順２．シート「②申請一覧」の各項目（白セル箇所）について漏れなく入力してください。</t>
    <rPh sb="0" eb="2">
      <t>テジュン</t>
    </rPh>
    <rPh sb="9" eb="11">
      <t>シンセイ</t>
    </rPh>
    <rPh sb="11" eb="13">
      <t>イチラン</t>
    </rPh>
    <rPh sb="15" eb="16">
      <t>カク</t>
    </rPh>
    <rPh sb="16" eb="18">
      <t>コウモク</t>
    </rPh>
    <rPh sb="19" eb="20">
      <t>シロ</t>
    </rPh>
    <rPh sb="22" eb="24">
      <t>カショ</t>
    </rPh>
    <rPh sb="29" eb="30">
      <t>モ</t>
    </rPh>
    <rPh sb="33" eb="35">
      <t>ニュウリョク</t>
    </rPh>
    <phoneticPr fontId="2"/>
  </si>
  <si>
    <t>●は該当ある事業所のみ入力必須項目です。</t>
    <rPh sb="2" eb="4">
      <t>ガイトウ</t>
    </rPh>
    <rPh sb="6" eb="9">
      <t>ジギョウショ</t>
    </rPh>
    <rPh sb="11" eb="13">
      <t>ニュウリョク</t>
    </rPh>
    <rPh sb="13" eb="15">
      <t>ヒッス</t>
    </rPh>
    <rPh sb="15" eb="17">
      <t>コウモク</t>
    </rPh>
    <phoneticPr fontId="2"/>
  </si>
  <si>
    <t>参考様式１</t>
    <rPh sb="0" eb="2">
      <t>サンコウ</t>
    </rPh>
    <rPh sb="2" eb="4">
      <t>ヨウシキ</t>
    </rPh>
    <phoneticPr fontId="2"/>
  </si>
  <si>
    <t>●施設内療養費の申請する場合</t>
    <rPh sb="1" eb="4">
      <t>シセツナイ</t>
    </rPh>
    <rPh sb="4" eb="7">
      <t>リョウヨウヒ</t>
    </rPh>
    <rPh sb="8" eb="10">
      <t>シンセイ</t>
    </rPh>
    <rPh sb="12" eb="14">
      <t>バアイ</t>
    </rPh>
    <phoneticPr fontId="2"/>
  </si>
  <si>
    <r>
      <t>　■10桁の介護事業所番号：</t>
    </r>
    <r>
      <rPr>
        <sz val="16"/>
        <rFont val="游ゴシック"/>
        <family val="3"/>
        <charset val="128"/>
      </rPr>
      <t>ゼロから始まる10桁の事業所番号を入力してください。事業所番号が無い「有料老人ホーム」等の施設については、半角9999999999（10桁）を入力してください。</t>
    </r>
    <rPh sb="4" eb="5">
      <t>ケタ</t>
    </rPh>
    <rPh sb="6" eb="8">
      <t>カイゴ</t>
    </rPh>
    <rPh sb="8" eb="11">
      <t>ジギョウショ</t>
    </rPh>
    <rPh sb="11" eb="13">
      <t>バンゴウ</t>
    </rPh>
    <rPh sb="18" eb="19">
      <t>ハジ</t>
    </rPh>
    <rPh sb="23" eb="24">
      <t>ケタ</t>
    </rPh>
    <rPh sb="25" eb="28">
      <t>ジギョウショ</t>
    </rPh>
    <rPh sb="28" eb="30">
      <t>バンゴウ</t>
    </rPh>
    <rPh sb="31" eb="33">
      <t>ニュウリョク</t>
    </rPh>
    <rPh sb="40" eb="43">
      <t>ジギョウショ</t>
    </rPh>
    <phoneticPr fontId="2"/>
  </si>
  <si>
    <r>
      <t>　■事業所・施設名</t>
    </r>
    <r>
      <rPr>
        <sz val="16"/>
        <rFont val="游ゴシック"/>
        <family val="3"/>
        <charset val="128"/>
      </rPr>
      <t>：対象の事業所・施設名等を入力してください（一事業所・施設につき一行のみの入力。同じ事業所・施設で複数の対応期間がある場合も、一行のみ入力してください。）</t>
    </r>
    <rPh sb="2" eb="5">
      <t>ジギョウショ</t>
    </rPh>
    <rPh sb="6" eb="8">
      <t>シセツ</t>
    </rPh>
    <rPh sb="8" eb="9">
      <t>メイ</t>
    </rPh>
    <rPh sb="10" eb="12">
      <t>タイショウ</t>
    </rPh>
    <rPh sb="13" eb="16">
      <t>ジギョウショ</t>
    </rPh>
    <rPh sb="17" eb="20">
      <t>シセツメイ</t>
    </rPh>
    <rPh sb="20" eb="21">
      <t>ナド</t>
    </rPh>
    <rPh sb="22" eb="24">
      <t>ニュウリョク</t>
    </rPh>
    <rPh sb="31" eb="35">
      <t>イチジギョウショ</t>
    </rPh>
    <rPh sb="36" eb="38">
      <t>シセツ</t>
    </rPh>
    <rPh sb="41" eb="43">
      <t>イチギョウ</t>
    </rPh>
    <rPh sb="46" eb="48">
      <t>ニュウリョク</t>
    </rPh>
    <rPh sb="49" eb="50">
      <t>オナ</t>
    </rPh>
    <rPh sb="51" eb="54">
      <t>ジギョウショ</t>
    </rPh>
    <rPh sb="55" eb="57">
      <t>シセツ</t>
    </rPh>
    <rPh sb="58" eb="60">
      <t>フクスウ</t>
    </rPh>
    <rPh sb="61" eb="63">
      <t>タイオウ</t>
    </rPh>
    <rPh sb="63" eb="65">
      <t>キカン</t>
    </rPh>
    <rPh sb="68" eb="70">
      <t>バアイ</t>
    </rPh>
    <rPh sb="72" eb="74">
      <t>イチギョウ</t>
    </rPh>
    <rPh sb="76" eb="78">
      <t>ニュウリョク</t>
    </rPh>
    <phoneticPr fontId="2"/>
  </si>
  <si>
    <r>
      <t>　■サービス種別</t>
    </r>
    <r>
      <rPr>
        <sz val="16"/>
        <rFont val="游ゴシック"/>
        <family val="3"/>
        <charset val="128"/>
      </rPr>
      <t>：サービス種別を選択してください。名称に（定員●●以上（または以下））とあるものは、定員数に間違いの無いものを必ず選択してください。</t>
    </r>
    <rPh sb="6" eb="8">
      <t>シュベツ</t>
    </rPh>
    <rPh sb="13" eb="15">
      <t>シュベツ</t>
    </rPh>
    <rPh sb="16" eb="18">
      <t>センタク</t>
    </rPh>
    <rPh sb="25" eb="27">
      <t>メイショウ</t>
    </rPh>
    <rPh sb="29" eb="31">
      <t>テイイン</t>
    </rPh>
    <rPh sb="33" eb="35">
      <t>イジョウ</t>
    </rPh>
    <rPh sb="39" eb="41">
      <t>イカ</t>
    </rPh>
    <rPh sb="50" eb="52">
      <t>テイイン</t>
    </rPh>
    <rPh sb="52" eb="53">
      <t>スウ</t>
    </rPh>
    <rPh sb="54" eb="56">
      <t>マチガ</t>
    </rPh>
    <rPh sb="58" eb="59">
      <t>ナ</t>
    </rPh>
    <rPh sb="63" eb="64">
      <t>カナラ</t>
    </rPh>
    <rPh sb="65" eb="67">
      <t>センタク</t>
    </rPh>
    <phoneticPr fontId="2"/>
  </si>
  <si>
    <r>
      <t xml:space="preserve">　●所要額②施設内療養費合計（追加補助含む）: </t>
    </r>
    <r>
      <rPr>
        <sz val="16"/>
        <rFont val="游ゴシック"/>
        <family val="3"/>
        <charset val="128"/>
      </rPr>
      <t>別途、作成した</t>
    </r>
    <r>
      <rPr>
        <b/>
        <sz val="16"/>
        <rFont val="游ゴシック"/>
        <family val="3"/>
        <charset val="128"/>
      </rPr>
      <t>参考様式１</t>
    </r>
    <r>
      <rPr>
        <sz val="16"/>
        <rFont val="游ゴシック"/>
        <family val="3"/>
        <charset val="128"/>
      </rPr>
      <t>の「⑥今回施設内療養費＋追加補助の申請額合計」を転記してください。</t>
    </r>
    <rPh sb="2" eb="5">
      <t>ショヨウガク</t>
    </rPh>
    <rPh sb="6" eb="9">
      <t>シセツナイ</t>
    </rPh>
    <rPh sb="9" eb="12">
      <t>リョウヨウヒ</t>
    </rPh>
    <rPh sb="12" eb="14">
      <t>ゴウケイ</t>
    </rPh>
    <rPh sb="15" eb="17">
      <t>ツイカ</t>
    </rPh>
    <rPh sb="17" eb="19">
      <t>ホジョ</t>
    </rPh>
    <rPh sb="19" eb="20">
      <t>フク</t>
    </rPh>
    <rPh sb="24" eb="26">
      <t>ベット</t>
    </rPh>
    <rPh sb="27" eb="29">
      <t>サクセイ</t>
    </rPh>
    <rPh sb="31" eb="33">
      <t>サンコウ</t>
    </rPh>
    <rPh sb="33" eb="35">
      <t>ヨウシキ</t>
    </rPh>
    <rPh sb="60" eb="62">
      <t>テンキ</t>
    </rPh>
    <phoneticPr fontId="2"/>
  </si>
  <si>
    <r>
      <t>　●②´左記のうち追加補助分の額：</t>
    </r>
    <r>
      <rPr>
        <sz val="16"/>
        <rFont val="游ゴシック"/>
        <family val="3"/>
        <charset val="128"/>
      </rPr>
      <t>別途、作成した</t>
    </r>
    <r>
      <rPr>
        <b/>
        <sz val="16"/>
        <rFont val="游ゴシック"/>
        <family val="3"/>
        <charset val="128"/>
      </rPr>
      <t>参考様式１</t>
    </r>
    <r>
      <rPr>
        <sz val="16"/>
        <rFont val="游ゴシック"/>
        <family val="3"/>
        <charset val="128"/>
      </rPr>
      <t>の「⑤今回交付可能な追加補助額」を転記してください。</t>
    </r>
    <rPh sb="4" eb="6">
      <t>サキ</t>
    </rPh>
    <rPh sb="9" eb="11">
      <t>ツイカ</t>
    </rPh>
    <rPh sb="11" eb="13">
      <t>ホジョ</t>
    </rPh>
    <rPh sb="13" eb="14">
      <t>ブン</t>
    </rPh>
    <rPh sb="15" eb="16">
      <t>ガク</t>
    </rPh>
    <phoneticPr fontId="2"/>
  </si>
  <si>
    <r>
      <t>　■定員：</t>
    </r>
    <r>
      <rPr>
        <sz val="16"/>
        <rFont val="游ゴシック"/>
        <family val="3"/>
        <charset val="128"/>
      </rPr>
      <t>当該施設等の定員数を入力してください。短期入所、GH、施設系サービスは入力必須です。</t>
    </r>
    <rPh sb="2" eb="4">
      <t>テイイン</t>
    </rPh>
    <rPh sb="5" eb="7">
      <t>トウガイ</t>
    </rPh>
    <rPh sb="7" eb="9">
      <t>シセツ</t>
    </rPh>
    <rPh sb="9" eb="10">
      <t>ナド</t>
    </rPh>
    <rPh sb="11" eb="13">
      <t>テイイン</t>
    </rPh>
    <rPh sb="13" eb="14">
      <t>スウ</t>
    </rPh>
    <rPh sb="15" eb="17">
      <t>ニュウリョク</t>
    </rPh>
    <rPh sb="24" eb="26">
      <t>タンキ</t>
    </rPh>
    <rPh sb="26" eb="28">
      <t>ニュウショ</t>
    </rPh>
    <rPh sb="32" eb="35">
      <t>シセツケイ</t>
    </rPh>
    <rPh sb="40" eb="42">
      <t>ニュウリョク</t>
    </rPh>
    <rPh sb="42" eb="44">
      <t>ヒッス</t>
    </rPh>
    <phoneticPr fontId="2"/>
  </si>
  <si>
    <t>手順４．シート「②申請一覧」に事業所・施設毎の申請金額の合計が表示されることを確認してください。</t>
    <rPh sb="0" eb="2">
      <t>テジュン</t>
    </rPh>
    <rPh sb="9" eb="11">
      <t>シンセイ</t>
    </rPh>
    <rPh sb="11" eb="13">
      <t>イチラン</t>
    </rPh>
    <rPh sb="15" eb="18">
      <t>ジギョウショ</t>
    </rPh>
    <rPh sb="19" eb="21">
      <t>シセツ</t>
    </rPh>
    <rPh sb="21" eb="22">
      <t>ゴト</t>
    </rPh>
    <rPh sb="23" eb="25">
      <t>シンセイ</t>
    </rPh>
    <rPh sb="25" eb="27">
      <t>キンガク</t>
    </rPh>
    <rPh sb="28" eb="30">
      <t>ゴウケイ</t>
    </rPh>
    <rPh sb="31" eb="33">
      <t>ヒョウジ</t>
    </rPh>
    <rPh sb="39" eb="41">
      <t>カクニン</t>
    </rPh>
    <phoneticPr fontId="2"/>
  </si>
  <si>
    <t>　■所要額①（所要額）：シート「③内訳・費目詳細」で入力した事業所・施設毎の金額の合計が表示されます。</t>
    <rPh sb="2" eb="5">
      <t>ショヨウガク</t>
    </rPh>
    <rPh sb="7" eb="10">
      <t>ショヨウガク</t>
    </rPh>
    <rPh sb="17" eb="19">
      <t>ウチワケ</t>
    </rPh>
    <rPh sb="20" eb="22">
      <t>ヒモク</t>
    </rPh>
    <rPh sb="22" eb="24">
      <t>ショウサイ</t>
    </rPh>
    <rPh sb="26" eb="28">
      <t>ニュウリョク</t>
    </rPh>
    <rPh sb="30" eb="33">
      <t>ジギョウショ</t>
    </rPh>
    <rPh sb="34" eb="36">
      <t>シセツ</t>
    </rPh>
    <rPh sb="36" eb="37">
      <t>ゴト</t>
    </rPh>
    <rPh sb="38" eb="40">
      <t>キンガク</t>
    </rPh>
    <rPh sb="41" eb="43">
      <t>ゴウケイ</t>
    </rPh>
    <rPh sb="44" eb="46">
      <t>ヒョウジ</t>
    </rPh>
    <phoneticPr fontId="2"/>
  </si>
  <si>
    <t>　■個別協議（基準単価の引き上げ協議）の提出状況：本市が実施した令和５年度第２回所要額調査時に「個別協議書」を提出している場合は「提出済み」を選択してください。</t>
    <rPh sb="2" eb="6">
      <t>コベツキョウギ</t>
    </rPh>
    <rPh sb="7" eb="11">
      <t>キジュンタンカ</t>
    </rPh>
    <rPh sb="12" eb="13">
      <t>ヒ</t>
    </rPh>
    <rPh sb="14" eb="15">
      <t>ア</t>
    </rPh>
    <rPh sb="16" eb="18">
      <t>キョウギ</t>
    </rPh>
    <rPh sb="20" eb="22">
      <t>テイシュツ</t>
    </rPh>
    <rPh sb="22" eb="24">
      <t>ジョウキョウ</t>
    </rPh>
    <rPh sb="25" eb="27">
      <t>ホンシ</t>
    </rPh>
    <rPh sb="28" eb="30">
      <t>ジッシ</t>
    </rPh>
    <rPh sb="32" eb="34">
      <t>レイワ</t>
    </rPh>
    <rPh sb="35" eb="37">
      <t>ネンド</t>
    </rPh>
    <rPh sb="37" eb="38">
      <t>ダイ</t>
    </rPh>
    <rPh sb="39" eb="40">
      <t>カイ</t>
    </rPh>
    <rPh sb="40" eb="43">
      <t>ショヨウガク</t>
    </rPh>
    <rPh sb="43" eb="45">
      <t>チョウサ</t>
    </rPh>
    <rPh sb="45" eb="46">
      <t>ジ</t>
    </rPh>
    <rPh sb="48" eb="50">
      <t>コベツ</t>
    </rPh>
    <rPh sb="50" eb="52">
      <t>キョウギ</t>
    </rPh>
    <rPh sb="52" eb="53">
      <t>ショ</t>
    </rPh>
    <rPh sb="55" eb="57">
      <t>テイシュツ</t>
    </rPh>
    <rPh sb="61" eb="63">
      <t>バアイ</t>
    </rPh>
    <rPh sb="65" eb="67">
      <t>テイシュツ</t>
    </rPh>
    <rPh sb="67" eb="68">
      <t>ズ</t>
    </rPh>
    <rPh sb="71" eb="73">
      <t>センタク</t>
    </rPh>
    <phoneticPr fontId="2"/>
  </si>
  <si>
    <t>　■申請額及び申請額計：申請額または基準単価いずれか低い方の額が表示されます（個別協議書を提出している場合を除く。個別協議書を提出している場合は次の項目を確認してください）。</t>
    <rPh sb="2" eb="5">
      <t>シンセイガク</t>
    </rPh>
    <rPh sb="5" eb="6">
      <t>オヨ</t>
    </rPh>
    <rPh sb="7" eb="10">
      <t>シンセイガク</t>
    </rPh>
    <rPh sb="10" eb="11">
      <t>ケイ</t>
    </rPh>
    <rPh sb="12" eb="14">
      <t>シンセイ</t>
    </rPh>
    <rPh sb="14" eb="15">
      <t>ガク</t>
    </rPh>
    <rPh sb="18" eb="20">
      <t>キジュン</t>
    </rPh>
    <rPh sb="20" eb="22">
      <t>タンカ</t>
    </rPh>
    <rPh sb="26" eb="27">
      <t>ヒク</t>
    </rPh>
    <rPh sb="28" eb="29">
      <t>カタ</t>
    </rPh>
    <rPh sb="30" eb="31">
      <t>ガク</t>
    </rPh>
    <rPh sb="32" eb="34">
      <t>ヒョウジ</t>
    </rPh>
    <rPh sb="39" eb="41">
      <t>コベツ</t>
    </rPh>
    <rPh sb="41" eb="43">
      <t>キョウギ</t>
    </rPh>
    <rPh sb="43" eb="44">
      <t>ショ</t>
    </rPh>
    <rPh sb="45" eb="47">
      <t>テイシュツ</t>
    </rPh>
    <rPh sb="51" eb="53">
      <t>バアイ</t>
    </rPh>
    <rPh sb="54" eb="55">
      <t>ノゾ</t>
    </rPh>
    <rPh sb="57" eb="59">
      <t>コベツ</t>
    </rPh>
    <rPh sb="59" eb="61">
      <t>キョウギ</t>
    </rPh>
    <rPh sb="61" eb="62">
      <t>ショ</t>
    </rPh>
    <rPh sb="63" eb="65">
      <t>テイシュツ</t>
    </rPh>
    <rPh sb="69" eb="71">
      <t>バアイ</t>
    </rPh>
    <rPh sb="72" eb="73">
      <t>ツギ</t>
    </rPh>
    <rPh sb="74" eb="76">
      <t>コウモク</t>
    </rPh>
    <rPh sb="77" eb="79">
      <t>カクニン</t>
    </rPh>
    <phoneticPr fontId="2"/>
  </si>
  <si>
    <t>　■その他の各項目の入力内容については、右の【各項目の入力内容について（説明）】に従い入力してください。</t>
    <rPh sb="4" eb="5">
      <t>タ</t>
    </rPh>
    <rPh sb="6" eb="7">
      <t>カク</t>
    </rPh>
    <phoneticPr fontId="2"/>
  </si>
  <si>
    <t>　■申請一覧の事業所・施設（No）：手順２で入力した事業所・施設等名に対応するNoを選択し、各項目の入力を進めてください。</t>
    <rPh sb="2" eb="4">
      <t>シンセイ</t>
    </rPh>
    <rPh sb="4" eb="6">
      <t>イチラン</t>
    </rPh>
    <rPh sb="7" eb="10">
      <t>ジギョウショ</t>
    </rPh>
    <rPh sb="11" eb="13">
      <t>シセツ</t>
    </rPh>
    <rPh sb="18" eb="20">
      <t>テジュン</t>
    </rPh>
    <rPh sb="22" eb="24">
      <t>ニュウリョク</t>
    </rPh>
    <rPh sb="26" eb="29">
      <t>ジギョウショ</t>
    </rPh>
    <rPh sb="30" eb="32">
      <t>シセツ</t>
    </rPh>
    <rPh sb="32" eb="33">
      <t>ナド</t>
    </rPh>
    <rPh sb="33" eb="34">
      <t>メイ</t>
    </rPh>
    <rPh sb="35" eb="37">
      <t>タイオウ</t>
    </rPh>
    <rPh sb="42" eb="44">
      <t>センタク</t>
    </rPh>
    <rPh sb="46" eb="47">
      <t>カク</t>
    </rPh>
    <rPh sb="47" eb="49">
      <t>コウモク</t>
    </rPh>
    <rPh sb="50" eb="52">
      <t>ニュウリョク</t>
    </rPh>
    <rPh sb="53" eb="54">
      <t>スス</t>
    </rPh>
    <phoneticPr fontId="2"/>
  </si>
  <si>
    <t>手順３．申請する費用の詳細を、シート「③内訳・費目詳細」の各項目に入力してください。（施設内療養費の金額は、こちらの入力は不要です。）</t>
    <rPh sb="0" eb="2">
      <t>テジュン</t>
    </rPh>
    <rPh sb="4" eb="6">
      <t>シンセイ</t>
    </rPh>
    <rPh sb="8" eb="10">
      <t>ヒヨウ</t>
    </rPh>
    <rPh sb="11" eb="13">
      <t>ショウサイ</t>
    </rPh>
    <rPh sb="20" eb="22">
      <t>ウチワケ</t>
    </rPh>
    <rPh sb="23" eb="25">
      <t>ヒモク</t>
    </rPh>
    <rPh sb="25" eb="27">
      <t>ショウサイ</t>
    </rPh>
    <rPh sb="29" eb="30">
      <t>カク</t>
    </rPh>
    <rPh sb="30" eb="32">
      <t>コウモク</t>
    </rPh>
    <rPh sb="33" eb="35">
      <t>ニュウリョク</t>
    </rPh>
    <rPh sb="43" eb="46">
      <t>シセツナイ</t>
    </rPh>
    <rPh sb="46" eb="49">
      <t>リョウヨウヒ</t>
    </rPh>
    <rPh sb="50" eb="52">
      <t>キンガク</t>
    </rPh>
    <rPh sb="58" eb="60">
      <t>ニュウリョク</t>
    </rPh>
    <rPh sb="61" eb="6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</si>
</sst>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quot;&quot;"/>
    <numFmt numFmtId="178" formatCode="0_);[Red]\(0\)"/>
    <numFmt numFmtId="179" formatCode="[$-411]ge\.m\.d;@"/>
    <numFmt numFmtId="180" formatCode="\(#,##0\);\(\-#,##0\)"/>
  </numFmts>
  <fonts count="5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Ｐ明朝"/>
      <family val="1"/>
      <charset val="128"/>
    </font>
    <font>
      <b/>
      <sz val="10"/>
      <name val="ＭＳ Ｐゴシック"/>
      <family val="3"/>
      <charset val="128"/>
      <scheme val="minor"/>
    </font>
    <font>
      <sz val="6"/>
      <name val="ＭＳ Ｐゴシック"/>
      <family val="3"/>
      <charset val="128"/>
      <scheme val="minor"/>
    </font>
    <font>
      <sz val="11"/>
      <color theme="1"/>
      <name val="ＭＳ Ｐゴシック"/>
      <family val="2"/>
      <scheme val="minor"/>
    </font>
    <font>
      <b/>
      <sz val="11"/>
      <color theme="1"/>
      <name val="ＭＳ Ｐ明朝"/>
      <family val="1"/>
      <charset val="128"/>
    </font>
    <font>
      <b/>
      <sz val="11"/>
      <name val="ＭＳ Ｐゴシック"/>
      <family val="3"/>
      <charset val="128"/>
    </font>
    <font>
      <u/>
      <sz val="11"/>
      <color theme="10"/>
      <name val="ＭＳ Ｐゴシック"/>
      <family val="3"/>
      <charset val="128"/>
    </font>
    <font>
      <b/>
      <sz val="10"/>
      <color theme="1"/>
      <name val="ＭＳ 明朝"/>
      <family val="1"/>
      <charset val="128"/>
    </font>
    <font>
      <sz val="11"/>
      <color theme="1"/>
      <name val="ＭＳ 明朝"/>
      <family val="1"/>
      <charset val="128"/>
    </font>
    <font>
      <sz val="11"/>
      <color rgb="FFFF0000"/>
      <name val="ＭＳ 明朝"/>
      <family val="1"/>
      <charset val="128"/>
    </font>
    <font>
      <sz val="10"/>
      <color rgb="FFFF0000"/>
      <name val="ＭＳ 明朝"/>
      <family val="1"/>
      <charset val="128"/>
    </font>
    <font>
      <sz val="11"/>
      <color theme="0"/>
      <name val="ＭＳ 明朝"/>
      <family val="1"/>
      <charset val="128"/>
    </font>
    <font>
      <sz val="10"/>
      <color theme="0"/>
      <name val="ＭＳ 明朝"/>
      <family val="1"/>
      <charset val="128"/>
    </font>
    <font>
      <sz val="11"/>
      <color rgb="FF000000"/>
      <name val="ＭＳ 明朝"/>
      <family val="1"/>
      <charset val="128"/>
    </font>
    <font>
      <b/>
      <u/>
      <sz val="11"/>
      <color rgb="FFFF0000"/>
      <name val="ＭＳ 明朝"/>
      <family val="1"/>
      <charset val="128"/>
    </font>
    <font>
      <sz val="9"/>
      <color rgb="FFFF0000"/>
      <name val="ＭＳ 明朝"/>
      <family val="1"/>
      <charset val="128"/>
    </font>
    <font>
      <b/>
      <sz val="16"/>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u/>
      <sz val="14"/>
      <name val="ＭＳ Ｐゴシック"/>
      <family val="3"/>
      <charset val="128"/>
      <scheme val="minor"/>
    </font>
    <font>
      <b/>
      <u/>
      <sz val="12"/>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0"/>
      <color theme="0"/>
      <name val="ＭＳ Ｐゴシック"/>
      <family val="3"/>
      <charset val="128"/>
      <scheme val="minor"/>
    </font>
    <font>
      <sz val="12"/>
      <color theme="0"/>
      <name val="ＭＳ Ｐゴシック"/>
      <family val="3"/>
      <charset val="128"/>
      <scheme val="minor"/>
    </font>
    <font>
      <sz val="14"/>
      <color theme="0"/>
      <name val="ＭＳ Ｐゴシック"/>
      <family val="3"/>
      <charset val="128"/>
      <scheme val="minor"/>
    </font>
    <font>
      <sz val="12"/>
      <color theme="1"/>
      <name val="ＭＳ 明朝"/>
      <family val="1"/>
      <charset val="128"/>
    </font>
    <font>
      <sz val="12"/>
      <name val="ＭＳ 明朝"/>
      <family val="1"/>
      <charset val="128"/>
    </font>
    <font>
      <sz val="14"/>
      <color theme="1"/>
      <name val="ＭＳ 明朝"/>
      <family val="1"/>
      <charset val="128"/>
    </font>
    <font>
      <b/>
      <sz val="18"/>
      <color theme="1"/>
      <name val="ＭＳ 明朝"/>
      <family val="1"/>
      <charset val="128"/>
    </font>
    <font>
      <b/>
      <sz val="18"/>
      <color rgb="FFFF0000"/>
      <name val="ＭＳ 明朝"/>
      <family val="1"/>
      <charset val="128"/>
    </font>
    <font>
      <sz val="14"/>
      <name val="ＭＳ 明朝"/>
      <family val="1"/>
      <charset val="128"/>
    </font>
    <font>
      <b/>
      <sz val="11"/>
      <name val="ＭＳ 明朝"/>
      <family val="1"/>
      <charset val="128"/>
    </font>
    <font>
      <sz val="9"/>
      <color indexed="81"/>
      <name val="MS P ゴシック"/>
      <family val="3"/>
      <charset val="128"/>
    </font>
    <font>
      <u/>
      <sz val="8"/>
      <color theme="10"/>
      <name val="ＭＳ Ｐゴシック"/>
      <family val="3"/>
      <charset val="128"/>
    </font>
    <font>
      <sz val="14"/>
      <color indexed="81"/>
      <name val="MS P ゴシック"/>
      <family val="3"/>
      <charset val="128"/>
    </font>
    <font>
      <sz val="16"/>
      <name val="ＭＳ Ｐゴシック"/>
      <family val="3"/>
      <charset val="128"/>
      <scheme val="minor"/>
    </font>
    <font>
      <sz val="16"/>
      <color rgb="FFFF0000"/>
      <name val="ＭＳ Ｐゴシック"/>
      <family val="3"/>
      <charset val="128"/>
      <scheme val="minor"/>
    </font>
    <font>
      <sz val="11"/>
      <name val="游ゴシック"/>
      <family val="3"/>
      <charset val="128"/>
    </font>
    <font>
      <b/>
      <sz val="16"/>
      <name val="游ゴシック"/>
      <family val="3"/>
      <charset val="128"/>
    </font>
    <font>
      <sz val="16"/>
      <name val="游ゴシック"/>
      <family val="3"/>
      <charset val="128"/>
    </font>
    <font>
      <b/>
      <sz val="22"/>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EAEAEA"/>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uble">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3" fillId="0" borderId="0">
      <alignment vertical="center"/>
    </xf>
    <xf numFmtId="38" fontId="12"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334">
    <xf numFmtId="0" fontId="0" fillId="0" borderId="0" xfId="0">
      <alignment vertical="center"/>
    </xf>
    <xf numFmtId="0" fontId="5" fillId="0" borderId="0" xfId="0" applyFont="1" applyFill="1">
      <alignment vertical="center"/>
    </xf>
    <xf numFmtId="0" fontId="6" fillId="0" borderId="0" xfId="0" applyFont="1">
      <alignment vertical="center"/>
    </xf>
    <xf numFmtId="0" fontId="8" fillId="0" borderId="0" xfId="0" applyFont="1">
      <alignment vertical="center"/>
    </xf>
    <xf numFmtId="0" fontId="0" fillId="0" borderId="0" xfId="0" applyFont="1">
      <alignment vertical="center"/>
    </xf>
    <xf numFmtId="176" fontId="5" fillId="0" borderId="0" xfId="0" applyNumberFormat="1" applyFont="1" applyFill="1">
      <alignment vertical="center"/>
    </xf>
    <xf numFmtId="176" fontId="9" fillId="0" borderId="0" xfId="0" applyNumberFormat="1" applyFont="1" applyFill="1">
      <alignment vertical="center"/>
    </xf>
    <xf numFmtId="0" fontId="0" fillId="0" borderId="49" xfId="0" applyBorder="1">
      <alignment vertical="center"/>
    </xf>
    <xf numFmtId="0" fontId="0" fillId="0" borderId="3" xfId="0" applyBorder="1">
      <alignment vertical="center"/>
    </xf>
    <xf numFmtId="0" fontId="5" fillId="3" borderId="43" xfId="0" applyFont="1" applyFill="1" applyBorder="1" applyAlignment="1">
      <alignment vertical="center" shrinkToFit="1"/>
    </xf>
    <xf numFmtId="0" fontId="5" fillId="4" borderId="42" xfId="0" applyFont="1" applyFill="1" applyBorder="1" applyAlignment="1">
      <alignment vertical="center" shrinkToFit="1"/>
    </xf>
    <xf numFmtId="0" fontId="0" fillId="0" borderId="52" xfId="0" applyBorder="1">
      <alignment vertical="center"/>
    </xf>
    <xf numFmtId="0" fontId="0" fillId="0" borderId="50" xfId="0" applyBorder="1" applyAlignment="1">
      <alignment horizontal="center" vertical="center"/>
    </xf>
    <xf numFmtId="0" fontId="0" fillId="0" borderId="48" xfId="0" applyBorder="1" applyAlignment="1">
      <alignment horizontal="center" vertical="center"/>
    </xf>
    <xf numFmtId="178" fontId="5" fillId="0" borderId="42" xfId="0" applyNumberFormat="1" applyFont="1" applyBorder="1" applyAlignment="1">
      <alignment horizontal="center" vertical="center" shrinkToFit="1"/>
    </xf>
    <xf numFmtId="178" fontId="5" fillId="0" borderId="51" xfId="0" applyNumberFormat="1" applyFont="1" applyBorder="1" applyAlignment="1">
      <alignment horizontal="center" vertical="center" shrinkToFit="1"/>
    </xf>
    <xf numFmtId="0" fontId="13" fillId="0" borderId="0" xfId="0" applyFont="1" applyFill="1" applyAlignment="1">
      <alignment horizontal="left" vertical="center"/>
    </xf>
    <xf numFmtId="0" fontId="14" fillId="0" borderId="0" xfId="0" applyFont="1" applyAlignment="1">
      <alignment horizontal="left" vertical="center"/>
    </xf>
    <xf numFmtId="0" fontId="0" fillId="0" borderId="53" xfId="0" applyBorder="1">
      <alignment vertical="center"/>
    </xf>
    <xf numFmtId="0" fontId="0" fillId="0" borderId="54" xfId="0" applyFont="1" applyBorder="1">
      <alignment vertical="center"/>
    </xf>
    <xf numFmtId="0" fontId="0" fillId="0" borderId="55" xfId="0" applyFont="1" applyBorder="1">
      <alignment vertical="center"/>
    </xf>
    <xf numFmtId="0" fontId="0" fillId="0" borderId="44" xfId="0" applyFont="1" applyBorder="1">
      <alignment vertical="center"/>
    </xf>
    <xf numFmtId="0" fontId="7" fillId="2" borderId="0" xfId="0" applyFont="1" applyFill="1">
      <alignment vertical="center"/>
    </xf>
    <xf numFmtId="0" fontId="6"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lignment vertical="center"/>
    </xf>
    <xf numFmtId="0" fontId="6" fillId="2" borderId="1" xfId="0" applyFont="1" applyFill="1" applyBorder="1">
      <alignment vertical="center"/>
    </xf>
    <xf numFmtId="0" fontId="6" fillId="2" borderId="2" xfId="0" applyFont="1" applyFill="1" applyBorder="1">
      <alignment vertical="center"/>
    </xf>
    <xf numFmtId="0" fontId="8" fillId="2" borderId="2" xfId="0" applyFont="1" applyFill="1" applyBorder="1">
      <alignment vertical="center"/>
    </xf>
    <xf numFmtId="0" fontId="6" fillId="2" borderId="3" xfId="0" applyFont="1" applyFill="1" applyBorder="1">
      <alignment vertical="center"/>
    </xf>
    <xf numFmtId="0" fontId="8" fillId="2" borderId="0" xfId="0" applyFont="1" applyFill="1">
      <alignment vertical="center"/>
    </xf>
    <xf numFmtId="0" fontId="8" fillId="2" borderId="0" xfId="0" applyFont="1" applyFill="1" applyAlignment="1">
      <alignment horizontal="left" vertical="center"/>
    </xf>
    <xf numFmtId="0" fontId="10" fillId="2" borderId="0" xfId="5" applyFont="1" applyFill="1">
      <alignment vertical="center"/>
    </xf>
    <xf numFmtId="0" fontId="10" fillId="2" borderId="0" xfId="5" applyFont="1" applyFill="1" applyAlignment="1">
      <alignment horizontal="center" vertical="center"/>
    </xf>
    <xf numFmtId="0" fontId="0" fillId="5" borderId="0" xfId="0" applyFill="1">
      <alignment vertical="center"/>
    </xf>
    <xf numFmtId="0" fontId="0" fillId="0" borderId="0" xfId="0" applyFill="1" applyBorder="1">
      <alignment vertical="center"/>
    </xf>
    <xf numFmtId="0" fontId="0" fillId="6" borderId="0" xfId="0" applyFill="1" applyBorder="1">
      <alignment vertical="center"/>
    </xf>
    <xf numFmtId="0" fontId="4" fillId="6" borderId="0" xfId="0" applyFont="1" applyFill="1" applyBorder="1" applyAlignment="1">
      <alignment vertical="center"/>
    </xf>
    <xf numFmtId="0" fontId="4" fillId="6" borderId="0" xfId="0" applyFont="1" applyFill="1" applyBorder="1" applyAlignment="1">
      <alignment horizontal="center" vertical="center"/>
    </xf>
    <xf numFmtId="0" fontId="17" fillId="0" borderId="0" xfId="0" applyFont="1">
      <alignment vertical="center"/>
    </xf>
    <xf numFmtId="0" fontId="16" fillId="2" borderId="0" xfId="0" applyFont="1" applyFill="1" applyBorder="1" applyAlignment="1">
      <alignment horizontal="left" vertical="center"/>
    </xf>
    <xf numFmtId="0" fontId="17" fillId="2" borderId="0" xfId="0" applyFont="1" applyFill="1" applyBorder="1">
      <alignment vertical="center"/>
    </xf>
    <xf numFmtId="0" fontId="17" fillId="2" borderId="0" xfId="0" applyFont="1" applyFill="1" applyBorder="1" applyAlignment="1">
      <alignment horizontal="right" vertical="center"/>
    </xf>
    <xf numFmtId="0" fontId="6" fillId="3" borderId="36" xfId="0" applyFont="1" applyFill="1" applyBorder="1" applyAlignment="1">
      <alignment horizontal="center" vertical="center" wrapText="1"/>
    </xf>
    <xf numFmtId="0" fontId="6" fillId="3" borderId="43" xfId="0" applyFont="1" applyFill="1" applyBorder="1" applyAlignment="1">
      <alignment horizontal="center" vertical="center" wrapText="1"/>
    </xf>
    <xf numFmtId="177" fontId="17" fillId="2" borderId="41" xfId="4" applyNumberFormat="1" applyFont="1" applyFill="1" applyBorder="1" applyAlignment="1">
      <alignment horizontal="right" vertical="center" shrinkToFit="1"/>
    </xf>
    <xf numFmtId="0" fontId="17" fillId="0" borderId="0" xfId="0" applyFont="1" applyBorder="1">
      <alignment vertical="center"/>
    </xf>
    <xf numFmtId="0" fontId="6" fillId="0" borderId="0" xfId="0" applyFont="1" applyAlignment="1">
      <alignment vertical="center"/>
    </xf>
    <xf numFmtId="0" fontId="20" fillId="0" borderId="0" xfId="0" applyFont="1">
      <alignment vertical="center"/>
    </xf>
    <xf numFmtId="0" fontId="22" fillId="0" borderId="0" xfId="0" applyFont="1">
      <alignment vertical="center"/>
    </xf>
    <xf numFmtId="0" fontId="23" fillId="0" borderId="0" xfId="0" applyFont="1">
      <alignment vertical="center"/>
    </xf>
    <xf numFmtId="176" fontId="4" fillId="6" borderId="0" xfId="0" applyNumberFormat="1" applyFont="1" applyFill="1" applyBorder="1" applyAlignment="1">
      <alignment horizontal="center" vertical="center"/>
    </xf>
    <xf numFmtId="176" fontId="4" fillId="6" borderId="0" xfId="0" applyNumberFormat="1" applyFont="1" applyFill="1" applyBorder="1" applyAlignment="1">
      <alignment horizontal="center" vertical="center" wrapText="1"/>
    </xf>
    <xf numFmtId="176" fontId="0" fillId="5" borderId="0" xfId="0" applyNumberFormat="1" applyFill="1">
      <alignment vertical="center"/>
    </xf>
    <xf numFmtId="176" fontId="0" fillId="0" borderId="0" xfId="0" applyNumberFormat="1">
      <alignment vertical="center"/>
    </xf>
    <xf numFmtId="0" fontId="6" fillId="7" borderId="36" xfId="0" applyFont="1" applyFill="1" applyBorder="1" applyAlignment="1">
      <alignment horizontal="center" vertical="center"/>
    </xf>
    <xf numFmtId="0" fontId="6" fillId="7" borderId="3" xfId="0" applyFont="1" applyFill="1" applyBorder="1" applyAlignment="1">
      <alignment horizontal="center" vertical="center"/>
    </xf>
    <xf numFmtId="0" fontId="17" fillId="0" borderId="0" xfId="0" applyFont="1" applyFill="1">
      <alignment vertical="center"/>
    </xf>
    <xf numFmtId="49" fontId="17" fillId="0" borderId="11" xfId="0" applyNumberFormat="1" applyFont="1" applyFill="1" applyBorder="1" applyAlignment="1" applyProtection="1">
      <alignment horizontal="center" vertical="center" shrinkToFit="1"/>
      <protection locked="0"/>
    </xf>
    <xf numFmtId="0" fontId="6" fillId="2" borderId="0" xfId="0" applyFont="1" applyFill="1" applyBorder="1" applyAlignment="1">
      <alignment vertical="center"/>
    </xf>
    <xf numFmtId="0" fontId="6" fillId="3" borderId="37" xfId="0" applyFont="1" applyFill="1" applyBorder="1" applyAlignment="1">
      <alignment horizontal="center" vertical="center" wrapText="1"/>
    </xf>
    <xf numFmtId="0" fontId="26" fillId="2" borderId="0" xfId="5" applyFont="1" applyFill="1">
      <alignment vertical="center"/>
    </xf>
    <xf numFmtId="0" fontId="27" fillId="2" borderId="0" xfId="5" applyFont="1" applyFill="1" applyAlignment="1">
      <alignment vertical="center" wrapText="1"/>
    </xf>
    <xf numFmtId="0" fontId="26" fillId="0" borderId="0" xfId="5" applyFont="1">
      <alignment vertical="center"/>
    </xf>
    <xf numFmtId="0" fontId="26" fillId="2" borderId="0" xfId="5" applyFont="1" applyFill="1" applyAlignment="1">
      <alignment horizontal="center" vertical="center"/>
    </xf>
    <xf numFmtId="0" fontId="28" fillId="2" borderId="0" xfId="5" applyFont="1" applyFill="1">
      <alignment vertical="center"/>
    </xf>
    <xf numFmtId="0" fontId="26" fillId="2" borderId="0" xfId="5" applyFont="1" applyFill="1" applyAlignment="1">
      <alignment horizontal="right"/>
    </xf>
    <xf numFmtId="0" fontId="29" fillId="2" borderId="0" xfId="5" applyFont="1" applyFill="1">
      <alignment vertical="center"/>
    </xf>
    <xf numFmtId="0" fontId="30" fillId="5" borderId="57" xfId="5" applyFont="1" applyFill="1" applyBorder="1" applyAlignment="1" applyProtection="1">
      <alignment horizontal="center" vertical="center" wrapText="1" shrinkToFit="1"/>
    </xf>
    <xf numFmtId="38" fontId="31" fillId="5" borderId="56" xfId="6" applyFont="1" applyFill="1" applyBorder="1" applyAlignment="1" applyProtection="1">
      <alignment vertical="center" shrinkToFit="1"/>
    </xf>
    <xf numFmtId="38" fontId="26" fillId="0" borderId="0" xfId="6" applyFont="1" applyFill="1" applyBorder="1" applyAlignment="1" applyProtection="1">
      <alignment vertical="center" shrinkToFit="1"/>
    </xf>
    <xf numFmtId="0" fontId="27" fillId="5" borderId="0" xfId="5" applyFont="1" applyFill="1" applyAlignment="1">
      <alignment vertical="center" wrapText="1"/>
    </xf>
    <xf numFmtId="0" fontId="26" fillId="2" borderId="0" xfId="5" applyFont="1" applyFill="1" applyBorder="1">
      <alignment vertical="center"/>
    </xf>
    <xf numFmtId="179" fontId="26" fillId="2" borderId="0" xfId="5" applyNumberFormat="1" applyFont="1" applyFill="1" applyBorder="1">
      <alignment vertical="center"/>
    </xf>
    <xf numFmtId="0" fontId="26" fillId="2" borderId="0" xfId="5" applyFont="1" applyFill="1" applyBorder="1" applyAlignment="1" applyProtection="1">
      <alignment vertical="center" shrinkToFit="1"/>
      <protection locked="0"/>
    </xf>
    <xf numFmtId="179" fontId="26" fillId="2" borderId="0" xfId="5" applyNumberFormat="1" applyFont="1" applyFill="1" applyBorder="1" applyAlignment="1" applyProtection="1">
      <alignment vertical="center" shrinkToFit="1"/>
      <protection locked="0"/>
    </xf>
    <xf numFmtId="0" fontId="35" fillId="2" borderId="0" xfId="5" applyFont="1" applyFill="1" applyAlignment="1">
      <alignment horizontal="center" vertical="center"/>
    </xf>
    <xf numFmtId="0" fontId="26" fillId="0" borderId="0" xfId="5" applyFont="1" applyAlignment="1">
      <alignment horizontal="center" vertical="center"/>
    </xf>
    <xf numFmtId="0" fontId="11" fillId="0" borderId="0" xfId="5" applyFont="1">
      <alignment vertical="center"/>
    </xf>
    <xf numFmtId="0" fontId="27" fillId="0" borderId="0" xfId="5" applyFont="1" applyAlignment="1">
      <alignment vertical="center" wrapText="1"/>
    </xf>
    <xf numFmtId="176" fontId="17" fillId="5" borderId="36" xfId="0" applyNumberFormat="1" applyFont="1" applyFill="1" applyBorder="1" applyAlignment="1">
      <alignment horizontal="center" vertical="center" shrinkToFit="1"/>
    </xf>
    <xf numFmtId="177" fontId="17" fillId="5" borderId="59" xfId="0" applyNumberFormat="1" applyFont="1" applyFill="1" applyBorder="1" applyAlignment="1">
      <alignment vertical="center" shrinkToFit="1"/>
    </xf>
    <xf numFmtId="177" fontId="17" fillId="5" borderId="60" xfId="0" applyNumberFormat="1" applyFont="1" applyFill="1" applyBorder="1" applyAlignment="1">
      <alignment vertical="center" shrinkToFit="1"/>
    </xf>
    <xf numFmtId="177" fontId="17" fillId="5" borderId="60" xfId="0" applyNumberFormat="1" applyFont="1" applyFill="1" applyBorder="1" applyAlignment="1">
      <alignment horizontal="right" vertical="center" shrinkToFit="1"/>
    </xf>
    <xf numFmtId="177" fontId="17" fillId="5" borderId="61" xfId="0" applyNumberFormat="1" applyFont="1" applyFill="1" applyBorder="1" applyAlignment="1">
      <alignment horizontal="center" vertical="center" shrinkToFit="1"/>
    </xf>
    <xf numFmtId="177" fontId="6" fillId="0" borderId="1" xfId="0" applyNumberFormat="1" applyFont="1" applyFill="1" applyBorder="1" applyAlignment="1" applyProtection="1">
      <alignment horizontal="left" vertical="center" wrapText="1"/>
      <protection locked="0"/>
    </xf>
    <xf numFmtId="177" fontId="6" fillId="0" borderId="4" xfId="0" applyNumberFormat="1" applyFont="1" applyFill="1" applyBorder="1" applyAlignment="1" applyProtection="1">
      <alignment horizontal="left" vertical="center" wrapText="1"/>
      <protection locked="0"/>
    </xf>
    <xf numFmtId="0" fontId="6" fillId="8" borderId="13" xfId="0" applyFont="1" applyFill="1" applyBorder="1">
      <alignment vertical="center"/>
    </xf>
    <xf numFmtId="0" fontId="6" fillId="8" borderId="14" xfId="0" applyFont="1" applyFill="1" applyBorder="1" applyAlignment="1">
      <alignment horizontal="center" vertical="center"/>
    </xf>
    <xf numFmtId="0" fontId="6" fillId="8" borderId="14" xfId="0" applyFont="1" applyFill="1" applyBorder="1">
      <alignment vertical="center"/>
    </xf>
    <xf numFmtId="0" fontId="6" fillId="8" borderId="16" xfId="0" applyFont="1" applyFill="1" applyBorder="1">
      <alignment vertical="center"/>
    </xf>
    <xf numFmtId="0" fontId="6" fillId="8" borderId="11" xfId="0" applyFont="1" applyFill="1" applyBorder="1">
      <alignment vertical="center"/>
    </xf>
    <xf numFmtId="0" fontId="6" fillId="8" borderId="8" xfId="0" applyFont="1" applyFill="1" applyBorder="1" applyAlignment="1">
      <alignment horizontal="center" vertical="center"/>
    </xf>
    <xf numFmtId="0" fontId="6" fillId="8" borderId="8" xfId="0" applyFont="1" applyFill="1" applyBorder="1">
      <alignment vertical="center"/>
    </xf>
    <xf numFmtId="0" fontId="6" fillId="8" borderId="12" xfId="0" applyFont="1" applyFill="1" applyBorder="1">
      <alignment vertical="center"/>
    </xf>
    <xf numFmtId="0" fontId="6" fillId="8" borderId="1" xfId="0" applyFont="1" applyFill="1" applyBorder="1">
      <alignment vertical="center"/>
    </xf>
    <xf numFmtId="0" fontId="6" fillId="8" borderId="2" xfId="0" applyFont="1" applyFill="1" applyBorder="1" applyAlignment="1">
      <alignment horizontal="center" vertical="center"/>
    </xf>
    <xf numFmtId="0" fontId="6" fillId="8" borderId="2" xfId="0" applyFont="1" applyFill="1" applyBorder="1">
      <alignment vertical="center"/>
    </xf>
    <xf numFmtId="0" fontId="7" fillId="8" borderId="14" xfId="0" applyFont="1" applyFill="1" applyBorder="1" applyAlignment="1">
      <alignment vertical="center"/>
    </xf>
    <xf numFmtId="0" fontId="7" fillId="8" borderId="16" xfId="0" applyFont="1" applyFill="1" applyBorder="1" applyAlignment="1">
      <alignment vertical="center"/>
    </xf>
    <xf numFmtId="0" fontId="6" fillId="8" borderId="21" xfId="0" applyFont="1" applyFill="1" applyBorder="1">
      <alignment vertical="center"/>
    </xf>
    <xf numFmtId="0" fontId="6" fillId="8" borderId="22" xfId="0" applyFont="1" applyFill="1" applyBorder="1">
      <alignment vertical="center"/>
    </xf>
    <xf numFmtId="0" fontId="6" fillId="8" borderId="23" xfId="0" applyFont="1" applyFill="1" applyBorder="1">
      <alignment vertical="center"/>
    </xf>
    <xf numFmtId="176" fontId="7" fillId="8" borderId="22" xfId="0" applyNumberFormat="1" applyFont="1" applyFill="1" applyBorder="1" applyAlignment="1">
      <alignment vertical="center"/>
    </xf>
    <xf numFmtId="0" fontId="7" fillId="8" borderId="23" xfId="0" applyFont="1" applyFill="1" applyBorder="1" applyAlignment="1">
      <alignment vertical="center"/>
    </xf>
    <xf numFmtId="0" fontId="8" fillId="8" borderId="21" xfId="0" applyFont="1" applyFill="1" applyBorder="1">
      <alignment vertical="center"/>
    </xf>
    <xf numFmtId="0" fontId="7" fillId="8" borderId="22" xfId="0" applyFont="1" applyFill="1" applyBorder="1" applyAlignment="1">
      <alignment vertical="center"/>
    </xf>
    <xf numFmtId="0" fontId="6" fillId="8" borderId="15" xfId="0" applyFont="1" applyFill="1" applyBorder="1">
      <alignment vertical="center"/>
    </xf>
    <xf numFmtId="0" fontId="6" fillId="8" borderId="7" xfId="0" applyFont="1" applyFill="1" applyBorder="1">
      <alignment vertical="center"/>
    </xf>
    <xf numFmtId="176" fontId="7" fillId="8" borderId="25" xfId="0" applyNumberFormat="1" applyFont="1" applyFill="1" applyBorder="1" applyAlignment="1">
      <alignment vertical="center"/>
    </xf>
    <xf numFmtId="0" fontId="7" fillId="8" borderId="26" xfId="0" applyFont="1" applyFill="1" applyBorder="1" applyAlignment="1">
      <alignment vertical="center"/>
    </xf>
    <xf numFmtId="176" fontId="7" fillId="8" borderId="14" xfId="0" applyNumberFormat="1" applyFont="1" applyFill="1" applyBorder="1" applyAlignment="1">
      <alignment vertical="center"/>
    </xf>
    <xf numFmtId="176" fontId="7" fillId="8" borderId="8" xfId="0" applyNumberFormat="1" applyFont="1" applyFill="1" applyBorder="1" applyAlignment="1">
      <alignment vertical="center"/>
    </xf>
    <xf numFmtId="0" fontId="7" fillId="8" borderId="12" xfId="0" applyFont="1" applyFill="1" applyBorder="1" applyAlignment="1">
      <alignment vertical="center"/>
    </xf>
    <xf numFmtId="176" fontId="7" fillId="8" borderId="28" xfId="0" applyNumberFormat="1" applyFont="1" applyFill="1" applyBorder="1" applyAlignment="1">
      <alignment vertical="center"/>
    </xf>
    <xf numFmtId="0" fontId="7" fillId="8" borderId="29" xfId="0" applyFont="1" applyFill="1" applyBorder="1" applyAlignment="1">
      <alignment vertical="center"/>
    </xf>
    <xf numFmtId="0" fontId="6" fillId="8" borderId="25" xfId="0" applyFont="1" applyFill="1" applyBorder="1">
      <alignment vertical="center"/>
    </xf>
    <xf numFmtId="0" fontId="6" fillId="8" borderId="24" xfId="0" applyFont="1" applyFill="1" applyBorder="1">
      <alignment vertical="center"/>
    </xf>
    <xf numFmtId="176" fontId="7" fillId="8" borderId="2" xfId="0" applyNumberFormat="1" applyFont="1" applyFill="1" applyBorder="1" applyAlignment="1">
      <alignment vertical="center"/>
    </xf>
    <xf numFmtId="0" fontId="7" fillId="8" borderId="3" xfId="0" applyFont="1" applyFill="1" applyBorder="1" applyAlignment="1">
      <alignment vertical="center"/>
    </xf>
    <xf numFmtId="0" fontId="26" fillId="5" borderId="20" xfId="5" applyFont="1" applyFill="1" applyBorder="1" applyAlignment="1">
      <alignment horizontal="left" vertical="center" wrapText="1"/>
    </xf>
    <xf numFmtId="0" fontId="26" fillId="5" borderId="36" xfId="5" applyFont="1" applyFill="1" applyBorder="1" applyAlignment="1">
      <alignment horizontal="left" vertical="center" wrapText="1"/>
    </xf>
    <xf numFmtId="0" fontId="26" fillId="5" borderId="36" xfId="5" applyFont="1" applyFill="1" applyBorder="1" applyAlignment="1">
      <alignment horizontal="right" vertical="center"/>
    </xf>
    <xf numFmtId="0" fontId="30" fillId="2" borderId="20" xfId="5" applyFont="1" applyFill="1" applyBorder="1" applyAlignment="1" applyProtection="1">
      <alignment horizontal="left" vertical="center" shrinkToFit="1"/>
      <protection locked="0"/>
    </xf>
    <xf numFmtId="0" fontId="26" fillId="2" borderId="0" xfId="5" applyFont="1" applyFill="1" applyBorder="1" applyAlignment="1">
      <alignment vertical="center" shrinkToFit="1"/>
    </xf>
    <xf numFmtId="0" fontId="35" fillId="2" borderId="0" xfId="5" applyFont="1" applyFill="1" applyAlignment="1">
      <alignment horizontal="center" vertical="center" shrinkToFit="1"/>
    </xf>
    <xf numFmtId="0" fontId="30" fillId="2" borderId="0" xfId="5" applyFont="1" applyFill="1" applyBorder="1" applyAlignment="1">
      <alignment horizontal="center" vertical="center"/>
    </xf>
    <xf numFmtId="0" fontId="36" fillId="2" borderId="0" xfId="5" applyFont="1" applyFill="1" applyAlignment="1">
      <alignment horizontal="center" vertical="center"/>
    </xf>
    <xf numFmtId="0" fontId="26" fillId="0" borderId="20" xfId="5" applyFont="1" applyFill="1" applyBorder="1" applyAlignment="1" applyProtection="1">
      <alignment horizontal="left" vertical="center" wrapText="1"/>
      <protection locked="0"/>
    </xf>
    <xf numFmtId="0" fontId="30" fillId="2" borderId="20" xfId="5" applyFont="1" applyFill="1" applyBorder="1" applyAlignment="1" applyProtection="1">
      <alignment horizontal="center" vertical="center"/>
      <protection locked="0"/>
    </xf>
    <xf numFmtId="0" fontId="30" fillId="2" borderId="36" xfId="5" applyFont="1" applyFill="1" applyBorder="1" applyAlignment="1" applyProtection="1">
      <alignment horizontal="center" vertical="center"/>
      <protection locked="0"/>
    </xf>
    <xf numFmtId="0" fontId="31" fillId="2" borderId="20" xfId="5" applyFont="1" applyFill="1" applyBorder="1" applyAlignment="1" applyProtection="1">
      <alignment horizontal="center" vertical="center"/>
      <protection locked="0"/>
    </xf>
    <xf numFmtId="0" fontId="31" fillId="2" borderId="36" xfId="5" applyFont="1" applyFill="1" applyBorder="1" applyAlignment="1" applyProtection="1">
      <alignment horizontal="center" vertical="center"/>
      <protection locked="0"/>
    </xf>
    <xf numFmtId="0" fontId="31" fillId="2" borderId="0" xfId="5" applyFont="1" applyFill="1" applyBorder="1">
      <alignment vertical="center"/>
    </xf>
    <xf numFmtId="0" fontId="37" fillId="2" borderId="0" xfId="5" applyFont="1" applyFill="1" applyAlignment="1">
      <alignment horizontal="center" vertical="center"/>
    </xf>
    <xf numFmtId="179" fontId="31" fillId="0" borderId="20" xfId="5" applyNumberFormat="1" applyFont="1" applyFill="1" applyBorder="1" applyAlignment="1" applyProtection="1">
      <alignment horizontal="right" vertical="center"/>
      <protection locked="0"/>
    </xf>
    <xf numFmtId="179" fontId="31" fillId="0" borderId="20" xfId="5" applyNumberFormat="1" applyFont="1" applyFill="1" applyBorder="1" applyAlignment="1" applyProtection="1">
      <alignment horizontal="right" vertical="center" shrinkToFit="1"/>
      <protection locked="0"/>
    </xf>
    <xf numFmtId="0" fontId="31" fillId="0" borderId="20" xfId="5" applyFont="1" applyFill="1" applyBorder="1" applyAlignment="1" applyProtection="1">
      <alignment horizontal="right" vertical="center" shrinkToFit="1"/>
      <protection locked="0"/>
    </xf>
    <xf numFmtId="0" fontId="31" fillId="0" borderId="36" xfId="5" applyFont="1" applyFill="1" applyBorder="1" applyAlignment="1" applyProtection="1">
      <alignment horizontal="right" vertical="center" shrinkToFit="1"/>
      <protection locked="0"/>
    </xf>
    <xf numFmtId="0" fontId="18" fillId="2" borderId="0" xfId="0" applyFont="1" applyFill="1" applyBorder="1" applyAlignment="1">
      <alignment horizontal="right" vertical="center"/>
    </xf>
    <xf numFmtId="0" fontId="6" fillId="2" borderId="1" xfId="0" applyFont="1" applyFill="1" applyBorder="1" applyAlignment="1">
      <alignment horizontal="center" vertical="center" wrapText="1"/>
    </xf>
    <xf numFmtId="0" fontId="6" fillId="2" borderId="62" xfId="0" applyFont="1" applyFill="1" applyBorder="1" applyAlignment="1">
      <alignment horizontal="center" vertical="center" wrapText="1"/>
    </xf>
    <xf numFmtId="177" fontId="38" fillId="5" borderId="36" xfId="4" applyNumberFormat="1" applyFont="1" applyFill="1" applyBorder="1" applyAlignment="1">
      <alignment horizontal="right" vertical="center" wrapText="1" shrinkToFit="1"/>
    </xf>
    <xf numFmtId="177" fontId="38" fillId="7" borderId="36" xfId="4" applyNumberFormat="1" applyFont="1" applyFill="1" applyBorder="1" applyAlignment="1">
      <alignment horizontal="right" vertical="center" shrinkToFit="1"/>
    </xf>
    <xf numFmtId="177" fontId="38" fillId="5" borderId="36" xfId="4" applyNumberFormat="1" applyFont="1" applyFill="1" applyBorder="1" applyAlignment="1">
      <alignment horizontal="right" vertical="center" shrinkToFit="1"/>
    </xf>
    <xf numFmtId="177" fontId="38" fillId="0" borderId="1" xfId="4" applyNumberFormat="1" applyFont="1" applyFill="1" applyBorder="1" applyAlignment="1" applyProtection="1">
      <alignment horizontal="right" vertical="center" shrinkToFit="1"/>
      <protection locked="0"/>
    </xf>
    <xf numFmtId="180" fontId="38" fillId="0" borderId="62" xfId="4" applyNumberFormat="1" applyFont="1" applyFill="1" applyBorder="1" applyAlignment="1" applyProtection="1">
      <alignment horizontal="right" vertical="center" shrinkToFit="1"/>
      <protection locked="0"/>
    </xf>
    <xf numFmtId="177" fontId="38" fillId="5" borderId="42" xfId="4" applyNumberFormat="1" applyFont="1" applyFill="1" applyBorder="1" applyAlignment="1">
      <alignment horizontal="right" vertical="center" shrinkToFit="1"/>
    </xf>
    <xf numFmtId="177" fontId="38" fillId="5" borderId="38" xfId="4" applyNumberFormat="1" applyFont="1" applyFill="1" applyBorder="1" applyAlignment="1">
      <alignment horizontal="right" vertical="center" shrinkToFit="1"/>
    </xf>
    <xf numFmtId="177" fontId="38" fillId="2" borderId="39" xfId="4" applyNumberFormat="1" applyFont="1" applyFill="1" applyBorder="1" applyAlignment="1">
      <alignment horizontal="right" vertical="center" shrinkToFit="1"/>
    </xf>
    <xf numFmtId="177" fontId="38" fillId="0" borderId="39" xfId="4" applyNumberFormat="1" applyFont="1" applyFill="1" applyBorder="1" applyAlignment="1">
      <alignment horizontal="right" vertical="center" shrinkToFit="1"/>
    </xf>
    <xf numFmtId="177" fontId="38" fillId="2" borderId="40" xfId="4" applyNumberFormat="1" applyFont="1" applyFill="1" applyBorder="1" applyAlignment="1">
      <alignment horizontal="right" vertical="center" shrinkToFit="1"/>
    </xf>
    <xf numFmtId="176" fontId="38" fillId="0" borderId="36" xfId="0" applyNumberFormat="1" applyFont="1" applyFill="1" applyBorder="1" applyAlignment="1" applyProtection="1">
      <alignment horizontal="center" vertical="center" shrinkToFit="1"/>
      <protection locked="0"/>
    </xf>
    <xf numFmtId="176" fontId="38" fillId="0" borderId="18" xfId="0" applyNumberFormat="1" applyFont="1" applyFill="1" applyBorder="1" applyAlignment="1" applyProtection="1">
      <alignment horizontal="center" vertical="center" shrinkToFit="1"/>
      <protection locked="0"/>
    </xf>
    <xf numFmtId="176" fontId="17" fillId="5" borderId="18" xfId="0" applyNumberFormat="1" applyFont="1" applyFill="1" applyBorder="1" applyAlignment="1">
      <alignment horizontal="center" vertical="center" shrinkToFit="1"/>
    </xf>
    <xf numFmtId="177" fontId="38" fillId="5" borderId="18" xfId="4" applyNumberFormat="1" applyFont="1" applyFill="1" applyBorder="1" applyAlignment="1">
      <alignment horizontal="right" vertical="center" wrapText="1" shrinkToFit="1"/>
    </xf>
    <xf numFmtId="177" fontId="38" fillId="7" borderId="18" xfId="4" applyNumberFormat="1" applyFont="1" applyFill="1" applyBorder="1" applyAlignment="1">
      <alignment horizontal="right" vertical="center" shrinkToFit="1"/>
    </xf>
    <xf numFmtId="177" fontId="38" fillId="5" borderId="18" xfId="4" applyNumberFormat="1" applyFont="1" applyFill="1" applyBorder="1" applyAlignment="1">
      <alignment horizontal="right" vertical="center" shrinkToFit="1"/>
    </xf>
    <xf numFmtId="180" fontId="38" fillId="0" borderId="63" xfId="4" applyNumberFormat="1" applyFont="1" applyFill="1" applyBorder="1" applyAlignment="1" applyProtection="1">
      <alignment horizontal="right" vertical="center" shrinkToFit="1"/>
      <protection locked="0"/>
    </xf>
    <xf numFmtId="177" fontId="38" fillId="5" borderId="64" xfId="4" applyNumberFormat="1" applyFont="1" applyFill="1" applyBorder="1" applyAlignment="1">
      <alignment horizontal="right" vertical="center" shrinkToFit="1"/>
    </xf>
    <xf numFmtId="177" fontId="38" fillId="2" borderId="65" xfId="4" applyNumberFormat="1" applyFont="1" applyFill="1" applyBorder="1" applyAlignment="1">
      <alignment horizontal="right" vertical="center" shrinkToFit="1"/>
    </xf>
    <xf numFmtId="177" fontId="38" fillId="5" borderId="66" xfId="4" applyNumberFormat="1" applyFont="1" applyFill="1" applyBorder="1" applyAlignment="1">
      <alignment horizontal="right" vertical="center" shrinkToFit="1"/>
    </xf>
    <xf numFmtId="177" fontId="38" fillId="5" borderId="67" xfId="4" applyNumberFormat="1" applyFont="1" applyFill="1" applyBorder="1" applyAlignment="1">
      <alignment horizontal="right" vertical="center" shrinkToFit="1"/>
    </xf>
    <xf numFmtId="0" fontId="40" fillId="2" borderId="0" xfId="0" applyFont="1" applyFill="1" applyBorder="1" applyAlignment="1">
      <alignment horizontal="right" vertical="center"/>
    </xf>
    <xf numFmtId="0" fontId="17" fillId="2" borderId="0" xfId="0" applyFont="1" applyFill="1" applyBorder="1" applyAlignment="1">
      <alignment horizontal="center" vertical="center"/>
    </xf>
    <xf numFmtId="0" fontId="16" fillId="2" borderId="0" xfId="0" applyFont="1" applyFill="1" applyBorder="1">
      <alignment vertical="center"/>
    </xf>
    <xf numFmtId="0" fontId="6" fillId="0" borderId="0" xfId="0" applyFont="1" applyBorder="1" applyAlignment="1">
      <alignment vertical="center"/>
    </xf>
    <xf numFmtId="0" fontId="17" fillId="0" borderId="0" xfId="0" applyFont="1" applyFill="1" applyBorder="1">
      <alignment vertical="center"/>
    </xf>
    <xf numFmtId="0" fontId="20" fillId="0" borderId="0" xfId="0" applyFont="1" applyBorder="1">
      <alignment vertical="center"/>
    </xf>
    <xf numFmtId="0" fontId="21" fillId="0" borderId="0" xfId="0" applyFont="1" applyBorder="1" applyAlignment="1">
      <alignment vertical="center"/>
    </xf>
    <xf numFmtId="0" fontId="20" fillId="0" borderId="0" xfId="0" applyFont="1" applyFill="1" applyBorder="1">
      <alignment vertical="center"/>
    </xf>
    <xf numFmtId="0" fontId="22" fillId="0" borderId="0" xfId="0" applyFont="1" applyBorder="1">
      <alignment vertical="center"/>
    </xf>
    <xf numFmtId="0" fontId="20" fillId="2" borderId="0" xfId="0" applyFont="1" applyFill="1" applyBorder="1">
      <alignment vertical="center"/>
    </xf>
    <xf numFmtId="0" fontId="17" fillId="2" borderId="0" xfId="0" applyFont="1" applyFill="1">
      <alignment vertical="center"/>
    </xf>
    <xf numFmtId="0" fontId="41" fillId="2" borderId="0" xfId="0" applyFont="1" applyFill="1" applyBorder="1">
      <alignment vertical="center"/>
    </xf>
    <xf numFmtId="0" fontId="44" fillId="0" borderId="0" xfId="0" applyFont="1">
      <alignment vertical="center"/>
    </xf>
    <xf numFmtId="0" fontId="17" fillId="2" borderId="0" xfId="0" applyFont="1" applyFill="1" applyBorder="1" applyProtection="1">
      <alignment vertical="center"/>
      <protection locked="0"/>
    </xf>
    <xf numFmtId="177" fontId="6" fillId="2" borderId="1" xfId="0" applyNumberFormat="1" applyFont="1" applyFill="1" applyBorder="1" applyAlignment="1" applyProtection="1">
      <alignment horizontal="left" vertical="center" wrapText="1"/>
      <protection locked="0"/>
    </xf>
    <xf numFmtId="177" fontId="6" fillId="2" borderId="4" xfId="0" applyNumberFormat="1" applyFont="1" applyFill="1" applyBorder="1" applyAlignment="1" applyProtection="1">
      <alignment horizontal="left" vertical="center" wrapText="1"/>
      <protection locked="0"/>
    </xf>
    <xf numFmtId="177" fontId="40" fillId="2" borderId="38" xfId="4" applyNumberFormat="1" applyFont="1" applyFill="1" applyBorder="1" applyAlignment="1" applyProtection="1">
      <alignment horizontal="right" vertical="center" shrinkToFit="1"/>
      <protection locked="0"/>
    </xf>
    <xf numFmtId="177" fontId="40" fillId="2" borderId="64" xfId="4" applyNumberFormat="1" applyFont="1" applyFill="1" applyBorder="1" applyAlignment="1" applyProtection="1">
      <alignment horizontal="right" vertical="center" shrinkToFit="1"/>
      <protection locked="0"/>
    </xf>
    <xf numFmtId="0" fontId="6" fillId="8" borderId="3" xfId="0" applyFont="1" applyFill="1" applyBorder="1">
      <alignment vertical="center"/>
    </xf>
    <xf numFmtId="0" fontId="6" fillId="2" borderId="5" xfId="0" applyFont="1" applyFill="1" applyBorder="1" applyProtection="1">
      <alignment vertical="center"/>
      <protection locked="0"/>
    </xf>
    <xf numFmtId="0" fontId="6" fillId="2" borderId="6" xfId="0" applyFont="1" applyFill="1" applyBorder="1" applyProtection="1">
      <alignment vertical="center"/>
      <protection locked="0"/>
    </xf>
    <xf numFmtId="0" fontId="17" fillId="5" borderId="0" xfId="0" applyFont="1" applyFill="1" applyBorder="1" applyAlignment="1">
      <alignment horizontal="right" vertical="center"/>
    </xf>
    <xf numFmtId="0" fontId="17" fillId="5" borderId="0" xfId="0" applyFont="1" applyFill="1" applyBorder="1">
      <alignment vertical="center"/>
    </xf>
    <xf numFmtId="0" fontId="17" fillId="5" borderId="0" xfId="0" applyFont="1" applyFill="1" applyBorder="1" applyAlignment="1">
      <alignment horizontal="center" vertical="center" wrapText="1" shrinkToFit="1"/>
    </xf>
    <xf numFmtId="0" fontId="6" fillId="5" borderId="0" xfId="0" applyFont="1" applyFill="1" applyBorder="1" applyAlignment="1">
      <alignment horizontal="center" vertical="center" wrapText="1" shrinkToFit="1"/>
    </xf>
    <xf numFmtId="177" fontId="43" fillId="5" borderId="0" xfId="0" applyNumberFormat="1" applyFont="1" applyFill="1" applyBorder="1">
      <alignment vertical="center"/>
    </xf>
    <xf numFmtId="0" fontId="43" fillId="5" borderId="0" xfId="0" applyFont="1" applyFill="1" applyBorder="1">
      <alignment vertical="center"/>
    </xf>
    <xf numFmtId="0" fontId="16" fillId="2" borderId="0" xfId="0" applyFont="1" applyFill="1" applyBorder="1" applyAlignment="1">
      <alignment horizontal="left"/>
    </xf>
    <xf numFmtId="0" fontId="32" fillId="5" borderId="1" xfId="5" applyFont="1" applyFill="1" applyBorder="1" applyAlignment="1">
      <alignment horizontal="center" vertical="center" wrapText="1"/>
    </xf>
    <xf numFmtId="0" fontId="33" fillId="5" borderId="1" xfId="5" applyFont="1" applyFill="1" applyBorder="1" applyAlignment="1">
      <alignment horizontal="center" vertical="center" wrapText="1"/>
    </xf>
    <xf numFmtId="0" fontId="34" fillId="5" borderId="0" xfId="5" applyFont="1" applyFill="1" applyAlignment="1">
      <alignment vertical="center" wrapText="1"/>
    </xf>
    <xf numFmtId="38" fontId="30" fillId="0" borderId="36" xfId="6" applyFont="1" applyFill="1" applyBorder="1" applyAlignment="1" applyProtection="1">
      <alignment horizontal="right" vertical="center" shrinkToFit="1"/>
      <protection locked="0"/>
    </xf>
    <xf numFmtId="38" fontId="31" fillId="0" borderId="36" xfId="6" applyFont="1" applyFill="1" applyBorder="1" applyAlignment="1" applyProtection="1">
      <alignment horizontal="center" vertical="center" shrinkToFit="1"/>
      <protection locked="0"/>
    </xf>
    <xf numFmtId="0" fontId="30" fillId="2" borderId="0" xfId="5" applyFont="1" applyFill="1" applyAlignment="1">
      <alignment horizontal="right" vertical="center"/>
    </xf>
    <xf numFmtId="0" fontId="36" fillId="2" borderId="0" xfId="5" applyFont="1" applyFill="1" applyAlignment="1">
      <alignment horizontal="right" vertical="center"/>
    </xf>
    <xf numFmtId="0" fontId="48" fillId="2" borderId="0" xfId="5" applyFont="1" applyFill="1">
      <alignment vertical="center"/>
    </xf>
    <xf numFmtId="0" fontId="32" fillId="5" borderId="1" xfId="5" applyFont="1" applyFill="1" applyBorder="1" applyAlignment="1" applyProtection="1">
      <alignment horizontal="center" vertical="center" wrapText="1"/>
      <protection locked="0"/>
    </xf>
    <xf numFmtId="0" fontId="32" fillId="5" borderId="36" xfId="5" applyFont="1" applyFill="1" applyBorder="1" applyAlignment="1" applyProtection="1">
      <alignment horizontal="center" vertical="center" wrapText="1"/>
      <protection locked="0"/>
    </xf>
    <xf numFmtId="0" fontId="26" fillId="5" borderId="36" xfId="5" applyFont="1" applyFill="1" applyBorder="1" applyAlignment="1" applyProtection="1">
      <alignment horizontal="center" vertical="center" wrapText="1"/>
      <protection locked="0"/>
    </xf>
    <xf numFmtId="0" fontId="50" fillId="0" borderId="0" xfId="0" applyFont="1">
      <alignment vertical="center"/>
    </xf>
    <xf numFmtId="0" fontId="51" fillId="0" borderId="0" xfId="0" applyFont="1" applyFill="1">
      <alignment vertical="center"/>
    </xf>
    <xf numFmtId="0" fontId="50" fillId="0" borderId="0" xfId="0" applyFont="1" applyFill="1">
      <alignment vertical="center"/>
    </xf>
    <xf numFmtId="0" fontId="50" fillId="5" borderId="0" xfId="0" applyFont="1" applyFill="1">
      <alignment vertical="center"/>
    </xf>
    <xf numFmtId="0" fontId="50" fillId="2" borderId="0" xfId="0" applyFont="1" applyFill="1">
      <alignment vertical="center"/>
    </xf>
    <xf numFmtId="0" fontId="51" fillId="2" borderId="0" xfId="0" applyFont="1" applyFill="1">
      <alignment vertical="center"/>
    </xf>
    <xf numFmtId="0" fontId="51" fillId="5" borderId="0" xfId="0" applyFont="1" applyFill="1">
      <alignment vertical="center"/>
    </xf>
    <xf numFmtId="0" fontId="52" fillId="2" borderId="0" xfId="0" applyFont="1" applyFill="1">
      <alignment vertical="center"/>
    </xf>
    <xf numFmtId="0" fontId="50" fillId="0" borderId="0" xfId="0" applyFont="1" applyAlignment="1"/>
    <xf numFmtId="0" fontId="51" fillId="5" borderId="0" xfId="0" applyFont="1" applyFill="1" applyAlignment="1"/>
    <xf numFmtId="0" fontId="50" fillId="5" borderId="0" xfId="0" applyFont="1" applyFill="1" applyAlignment="1"/>
    <xf numFmtId="0" fontId="53" fillId="0" borderId="0" xfId="0" applyFont="1">
      <alignment vertical="center"/>
    </xf>
    <xf numFmtId="0" fontId="39" fillId="2" borderId="0" xfId="0" applyFont="1" applyFill="1" applyAlignment="1">
      <alignment horizontal="center" vertical="center"/>
    </xf>
    <xf numFmtId="0" fontId="38" fillId="2" borderId="0" xfId="0" applyFont="1" applyFill="1" applyAlignment="1">
      <alignment horizontal="center" vertical="center"/>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8" fillId="8" borderId="30" xfId="0" applyFont="1" applyFill="1" applyBorder="1" applyAlignment="1">
      <alignment horizontal="left" vertical="center" wrapText="1"/>
    </xf>
    <xf numFmtId="0" fontId="8" fillId="8" borderId="31" xfId="0" applyFont="1" applyFill="1" applyBorder="1" applyAlignment="1">
      <alignment horizontal="left" vertical="center"/>
    </xf>
    <xf numFmtId="0" fontId="8" fillId="8" borderId="32" xfId="0" applyFont="1" applyFill="1" applyBorder="1" applyAlignment="1">
      <alignment horizontal="left" vertical="center"/>
    </xf>
    <xf numFmtId="0" fontId="8" fillId="8" borderId="45" xfId="0" applyFont="1" applyFill="1" applyBorder="1" applyAlignment="1">
      <alignment horizontal="left" vertical="center" wrapText="1"/>
    </xf>
    <xf numFmtId="0" fontId="8" fillId="8" borderId="46" xfId="0" applyFont="1" applyFill="1" applyBorder="1" applyAlignment="1">
      <alignment horizontal="left" vertical="center"/>
    </xf>
    <xf numFmtId="0" fontId="8" fillId="8" borderId="47" xfId="0" applyFont="1" applyFill="1" applyBorder="1" applyAlignment="1">
      <alignment horizontal="left" vertical="center"/>
    </xf>
    <xf numFmtId="0" fontId="8" fillId="8" borderId="33" xfId="0" applyFont="1" applyFill="1" applyBorder="1" applyAlignment="1">
      <alignment horizontal="left" vertical="center"/>
    </xf>
    <xf numFmtId="0" fontId="8" fillId="8" borderId="34" xfId="0" applyFont="1" applyFill="1" applyBorder="1" applyAlignment="1">
      <alignment horizontal="left" vertical="center"/>
    </xf>
    <xf numFmtId="0" fontId="8" fillId="8" borderId="35" xfId="0" applyFont="1" applyFill="1" applyBorder="1" applyAlignment="1">
      <alignment horizontal="left" vertical="center"/>
    </xf>
    <xf numFmtId="0" fontId="8"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shrinkToFit="1"/>
    </xf>
    <xf numFmtId="0" fontId="8" fillId="8" borderId="2" xfId="0" applyFont="1" applyFill="1" applyBorder="1" applyAlignment="1">
      <alignment horizontal="center" vertical="center" shrinkToFit="1"/>
    </xf>
    <xf numFmtId="0" fontId="8" fillId="8" borderId="3" xfId="0" applyFont="1" applyFill="1" applyBorder="1" applyAlignment="1">
      <alignment horizontal="center" vertical="center" shrinkToFit="1"/>
    </xf>
    <xf numFmtId="0" fontId="8" fillId="8" borderId="2" xfId="0" applyFont="1" applyFill="1" applyBorder="1" applyAlignment="1">
      <alignment horizontal="center" vertical="top" wrapText="1"/>
    </xf>
    <xf numFmtId="0" fontId="8" fillId="8" borderId="3" xfId="0" applyFont="1" applyFill="1" applyBorder="1" applyAlignment="1">
      <alignment horizontal="center" vertical="top" wrapText="1"/>
    </xf>
    <xf numFmtId="0" fontId="6" fillId="8" borderId="18" xfId="0" applyFont="1" applyFill="1" applyBorder="1" applyAlignment="1">
      <alignment horizontal="center" vertical="center" textRotation="255"/>
    </xf>
    <xf numFmtId="0" fontId="6" fillId="8" borderId="19" xfId="0" applyFont="1" applyFill="1" applyBorder="1" applyAlignment="1">
      <alignment horizontal="center" vertical="center" textRotation="255"/>
    </xf>
    <xf numFmtId="0" fontId="6" fillId="8" borderId="20" xfId="0" applyFont="1" applyFill="1" applyBorder="1" applyAlignment="1">
      <alignment horizontal="center" vertical="center" textRotation="255"/>
    </xf>
    <xf numFmtId="0" fontId="6" fillId="0" borderId="13"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16"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17" xfId="0" applyFont="1" applyFill="1" applyBorder="1" applyAlignment="1" applyProtection="1">
      <alignment vertical="center"/>
      <protection locked="0"/>
    </xf>
    <xf numFmtId="0" fontId="6" fillId="8" borderId="4" xfId="0" applyFont="1" applyFill="1" applyBorder="1" applyAlignment="1">
      <alignment vertical="center"/>
    </xf>
    <xf numFmtId="0" fontId="6" fillId="8" borderId="5" xfId="0" applyFont="1" applyFill="1" applyBorder="1" applyAlignment="1">
      <alignment vertical="center"/>
    </xf>
    <xf numFmtId="0" fontId="6" fillId="8" borderId="6" xfId="0" applyFont="1" applyFill="1" applyBorder="1" applyAlignment="1">
      <alignment vertical="center"/>
    </xf>
    <xf numFmtId="0" fontId="6" fillId="8" borderId="9" xfId="0" applyFont="1" applyFill="1" applyBorder="1" applyAlignment="1">
      <alignment vertical="center"/>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1" xfId="0" applyFont="1" applyFill="1" applyBorder="1" applyAlignment="1">
      <alignment vertical="center"/>
    </xf>
    <xf numFmtId="0" fontId="6" fillId="8" borderId="8" xfId="0" applyFont="1" applyFill="1" applyBorder="1" applyAlignment="1">
      <alignment vertical="center"/>
    </xf>
    <xf numFmtId="0" fontId="6" fillId="8" borderId="12" xfId="0" applyFont="1" applyFill="1" applyBorder="1" applyAlignment="1">
      <alignment vertical="center"/>
    </xf>
    <xf numFmtId="49" fontId="6" fillId="0" borderId="5" xfId="0" applyNumberFormat="1" applyFont="1" applyFill="1" applyBorder="1" applyAlignment="1" applyProtection="1">
      <alignment horizontal="center" vertical="center" shrinkToFit="1"/>
      <protection locked="0"/>
    </xf>
    <xf numFmtId="0" fontId="46" fillId="0" borderId="1" xfId="8" applyFont="1" applyFill="1" applyBorder="1" applyAlignment="1" applyProtection="1">
      <alignment horizontal="left" vertical="center" wrapText="1" shrinkToFit="1"/>
      <protection locked="0"/>
    </xf>
    <xf numFmtId="0" fontId="8" fillId="0" borderId="2" xfId="0" applyFont="1" applyFill="1" applyBorder="1" applyAlignment="1" applyProtection="1">
      <alignment horizontal="left" vertical="center" wrapText="1" shrinkToFit="1"/>
      <protection locked="0"/>
    </xf>
    <xf numFmtId="0" fontId="8" fillId="0" borderId="3" xfId="0" applyFont="1" applyFill="1" applyBorder="1" applyAlignment="1" applyProtection="1">
      <alignment horizontal="left" vertical="center" wrapText="1" shrinkToFit="1"/>
      <protection locked="0"/>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0" borderId="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6" fillId="8" borderId="13" xfId="0" applyFont="1" applyFill="1" applyBorder="1" applyAlignment="1">
      <alignment vertical="center"/>
    </xf>
    <xf numFmtId="0" fontId="6" fillId="8" borderId="14" xfId="0" applyFont="1" applyFill="1" applyBorder="1" applyAlignment="1">
      <alignment vertical="center"/>
    </xf>
    <xf numFmtId="0" fontId="7" fillId="8" borderId="14" xfId="0" applyFont="1" applyFill="1" applyBorder="1" applyAlignment="1">
      <alignment horizontal="center" vertical="center"/>
    </xf>
    <xf numFmtId="0" fontId="7" fillId="8" borderId="16" xfId="0" applyFont="1" applyFill="1" applyBorder="1" applyAlignment="1">
      <alignment horizontal="center" vertical="center"/>
    </xf>
    <xf numFmtId="176" fontId="6" fillId="8" borderId="13" xfId="0" applyNumberFormat="1" applyFont="1" applyFill="1" applyBorder="1" applyAlignment="1">
      <alignment vertical="center"/>
    </xf>
    <xf numFmtId="176" fontId="6" fillId="8" borderId="14" xfId="0" applyNumberFormat="1" applyFont="1" applyFill="1" applyBorder="1" applyAlignment="1">
      <alignment vertical="center"/>
    </xf>
    <xf numFmtId="0" fontId="6" fillId="8" borderId="21" xfId="0" applyFont="1" applyFill="1" applyBorder="1" applyAlignment="1">
      <alignment vertical="center"/>
    </xf>
    <xf numFmtId="0" fontId="6" fillId="8" borderId="22" xfId="0" applyFont="1" applyFill="1" applyBorder="1" applyAlignment="1">
      <alignment vertical="center"/>
    </xf>
    <xf numFmtId="176" fontId="6" fillId="8" borderId="21" xfId="0" applyNumberFormat="1" applyFont="1" applyFill="1" applyBorder="1" applyAlignment="1">
      <alignment vertical="center"/>
    </xf>
    <xf numFmtId="176" fontId="6" fillId="8" borderId="22" xfId="0" applyNumberFormat="1" applyFont="1" applyFill="1" applyBorder="1" applyAlignment="1">
      <alignment vertical="center"/>
    </xf>
    <xf numFmtId="0" fontId="7" fillId="8" borderId="22" xfId="0" applyFont="1" applyFill="1" applyBorder="1" applyAlignment="1">
      <alignment horizontal="center" vertical="center"/>
    </xf>
    <xf numFmtId="0" fontId="7" fillId="8" borderId="23" xfId="0" applyFont="1" applyFill="1" applyBorder="1" applyAlignment="1">
      <alignment horizontal="center" vertical="center"/>
    </xf>
    <xf numFmtId="176" fontId="6" fillId="8" borderId="27" xfId="0" applyNumberFormat="1" applyFont="1" applyFill="1" applyBorder="1" applyAlignment="1">
      <alignment vertical="center"/>
    </xf>
    <xf numFmtId="176" fontId="6" fillId="8" borderId="28" xfId="0" applyNumberFormat="1" applyFont="1" applyFill="1" applyBorder="1" applyAlignment="1">
      <alignment vertical="center"/>
    </xf>
    <xf numFmtId="0" fontId="6" fillId="8" borderId="15" xfId="0" applyFont="1" applyFill="1" applyBorder="1" applyAlignment="1">
      <alignment vertical="center"/>
    </xf>
    <xf numFmtId="0" fontId="6" fillId="8" borderId="7" xfId="0" applyFont="1" applyFill="1" applyBorder="1" applyAlignment="1">
      <alignment vertical="center"/>
    </xf>
    <xf numFmtId="0" fontId="7" fillId="8" borderId="7" xfId="0" applyFont="1" applyFill="1" applyBorder="1" applyAlignment="1">
      <alignment horizontal="center" vertical="center"/>
    </xf>
    <xf numFmtId="0" fontId="7" fillId="8" borderId="17" xfId="0" applyFont="1" applyFill="1" applyBorder="1" applyAlignment="1">
      <alignment horizontal="center" vertical="center"/>
    </xf>
    <xf numFmtId="176" fontId="6" fillId="8" borderId="24" xfId="0" applyNumberFormat="1" applyFont="1" applyFill="1" applyBorder="1" applyAlignment="1">
      <alignment vertical="center"/>
    </xf>
    <xf numFmtId="176" fontId="6" fillId="8" borderId="25" xfId="0" applyNumberFormat="1" applyFont="1" applyFill="1" applyBorder="1" applyAlignment="1">
      <alignment vertical="center"/>
    </xf>
    <xf numFmtId="0" fontId="6" fillId="8" borderId="24" xfId="0" applyFont="1" applyFill="1" applyBorder="1" applyAlignment="1">
      <alignment vertical="center"/>
    </xf>
    <xf numFmtId="0" fontId="6" fillId="8" borderId="25" xfId="0" applyFont="1" applyFill="1" applyBorder="1" applyAlignment="1">
      <alignment vertical="center"/>
    </xf>
    <xf numFmtId="0" fontId="7" fillId="8" borderId="25" xfId="0" applyFont="1" applyFill="1" applyBorder="1" applyAlignment="1">
      <alignment horizontal="center" vertical="center"/>
    </xf>
    <xf numFmtId="0" fontId="7" fillId="8" borderId="26" xfId="0" applyFont="1" applyFill="1" applyBorder="1" applyAlignment="1">
      <alignment horizontal="center" vertical="center"/>
    </xf>
    <xf numFmtId="0" fontId="7" fillId="8" borderId="0" xfId="0" applyFont="1" applyFill="1" applyBorder="1" applyAlignment="1">
      <alignment horizontal="center" vertical="center"/>
    </xf>
    <xf numFmtId="0" fontId="7" fillId="8" borderId="10" xfId="0" applyFont="1" applyFill="1" applyBorder="1" applyAlignment="1">
      <alignment horizontal="center" vertical="center"/>
    </xf>
    <xf numFmtId="176" fontId="6" fillId="8" borderId="11" xfId="0" applyNumberFormat="1" applyFont="1" applyFill="1" applyBorder="1" applyAlignment="1">
      <alignment vertical="center"/>
    </xf>
    <xf numFmtId="176" fontId="6" fillId="8" borderId="8" xfId="0" applyNumberFormat="1" applyFont="1" applyFill="1" applyBorder="1" applyAlignment="1">
      <alignment vertical="center"/>
    </xf>
    <xf numFmtId="0" fontId="7" fillId="8" borderId="8" xfId="0" applyFont="1" applyFill="1" applyBorder="1" applyAlignment="1">
      <alignment horizontal="center" vertical="center"/>
    </xf>
    <xf numFmtId="0" fontId="7" fillId="8" borderId="12" xfId="0" applyFont="1" applyFill="1" applyBorder="1" applyAlignment="1">
      <alignment horizontal="center" vertical="center"/>
    </xf>
    <xf numFmtId="0" fontId="6" fillId="8" borderId="18" xfId="0" applyFont="1" applyFill="1" applyBorder="1" applyAlignment="1">
      <alignment horizontal="center" vertical="center" textRotation="255" shrinkToFit="1"/>
    </xf>
    <xf numFmtId="0" fontId="6" fillId="8" borderId="20" xfId="0" applyFont="1" applyFill="1" applyBorder="1" applyAlignment="1">
      <alignment horizontal="center" vertical="center" textRotation="255" shrinkToFit="1"/>
    </xf>
    <xf numFmtId="0" fontId="6" fillId="8" borderId="27" xfId="0" applyFont="1" applyFill="1" applyBorder="1" applyAlignment="1">
      <alignment vertical="center"/>
    </xf>
    <xf numFmtId="0" fontId="6" fillId="8" borderId="28" xfId="0" applyFont="1" applyFill="1" applyBorder="1" applyAlignment="1">
      <alignment vertical="center"/>
    </xf>
    <xf numFmtId="0" fontId="7" fillId="8" borderId="28" xfId="0" applyFont="1" applyFill="1" applyBorder="1" applyAlignment="1">
      <alignment horizontal="center" vertical="center"/>
    </xf>
    <xf numFmtId="0" fontId="7" fillId="8" borderId="29"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176" fontId="6" fillId="8" borderId="21" xfId="0" applyNumberFormat="1" applyFont="1" applyFill="1" applyBorder="1" applyAlignment="1">
      <alignment horizontal="center" vertical="center"/>
    </xf>
    <xf numFmtId="176" fontId="6" fillId="8" borderId="22" xfId="0" applyNumberFormat="1" applyFont="1" applyFill="1" applyBorder="1" applyAlignment="1">
      <alignment horizontal="center" vertical="center"/>
    </xf>
    <xf numFmtId="176" fontId="6" fillId="8" borderId="15" xfId="0" applyNumberFormat="1" applyFont="1" applyFill="1" applyBorder="1" applyAlignment="1">
      <alignment vertical="center"/>
    </xf>
    <xf numFmtId="176" fontId="6" fillId="8" borderId="7" xfId="0" applyNumberFormat="1" applyFont="1" applyFill="1" applyBorder="1" applyAlignment="1">
      <alignment vertical="center"/>
    </xf>
    <xf numFmtId="176" fontId="6" fillId="8" borderId="1" xfId="0" applyNumberFormat="1" applyFont="1" applyFill="1" applyBorder="1" applyAlignment="1">
      <alignment vertical="center"/>
    </xf>
    <xf numFmtId="176" fontId="6" fillId="8" borderId="2" xfId="0" applyNumberFormat="1" applyFont="1" applyFill="1" applyBorder="1" applyAlignment="1">
      <alignment vertical="center"/>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 xfId="0" applyFont="1" applyFill="1" applyBorder="1" applyAlignment="1">
      <alignment vertical="center"/>
    </xf>
    <xf numFmtId="0" fontId="6" fillId="8" borderId="2" xfId="0" applyFont="1" applyFill="1" applyBorder="1" applyAlignment="1">
      <alignment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6" fillId="3" borderId="18"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7" fillId="3" borderId="18" xfId="0" applyFont="1" applyFill="1" applyBorder="1" applyAlignment="1">
      <alignment horizontal="center" vertical="center" shrinkToFit="1"/>
    </xf>
    <xf numFmtId="0" fontId="17" fillId="3" borderId="20" xfId="0" applyFont="1" applyFill="1" applyBorder="1" applyAlignment="1">
      <alignment horizontal="center" vertical="center" shrinkToFit="1"/>
    </xf>
    <xf numFmtId="0" fontId="38" fillId="3" borderId="37" xfId="0" applyFont="1" applyFill="1" applyBorder="1" applyAlignment="1">
      <alignment horizontal="center" vertical="center" wrapText="1"/>
    </xf>
    <xf numFmtId="0" fontId="38" fillId="3" borderId="38" xfId="0" applyFont="1" applyFill="1" applyBorder="1" applyAlignment="1">
      <alignment horizontal="center" vertical="center"/>
    </xf>
    <xf numFmtId="0" fontId="6" fillId="3" borderId="38" xfId="0" applyFont="1" applyFill="1" applyBorder="1" applyAlignment="1">
      <alignment horizontal="left" vertical="center" wrapText="1"/>
    </xf>
    <xf numFmtId="0" fontId="6" fillId="3" borderId="38" xfId="0" applyFont="1" applyFill="1" applyBorder="1" applyAlignment="1">
      <alignment horizontal="left" vertical="center"/>
    </xf>
    <xf numFmtId="0" fontId="7" fillId="3" borderId="36" xfId="0" applyFont="1" applyFill="1" applyBorder="1" applyAlignment="1">
      <alignment horizontal="left" vertical="center" wrapText="1" shrinkToFit="1"/>
    </xf>
    <xf numFmtId="0" fontId="7" fillId="3" borderId="36" xfId="0" applyFont="1" applyFill="1" applyBorder="1" applyAlignment="1">
      <alignment horizontal="left" vertical="center" shrinkToFit="1"/>
    </xf>
    <xf numFmtId="0" fontId="7" fillId="3" borderId="18" xfId="0" applyFont="1" applyFill="1" applyBorder="1" applyAlignment="1">
      <alignment horizontal="left" vertical="center" shrinkToFi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6" fillId="3" borderId="20" xfId="0" applyFont="1" applyFill="1" applyBorder="1" applyAlignment="1">
      <alignment horizontal="center" vertical="center"/>
    </xf>
    <xf numFmtId="176" fontId="38" fillId="8" borderId="1" xfId="0" applyNumberFormat="1" applyFont="1" applyFill="1" applyBorder="1" applyAlignment="1">
      <alignment vertical="center"/>
    </xf>
    <xf numFmtId="176" fontId="38" fillId="8" borderId="2" xfId="0" applyNumberFormat="1" applyFont="1" applyFill="1" applyBorder="1" applyAlignment="1">
      <alignment vertical="center"/>
    </xf>
  </cellXfs>
  <cellStyles count="9">
    <cellStyle name="パーセント 2" xfId="2" xr:uid="{00000000-0005-0000-0000-000000000000}"/>
    <cellStyle name="ハイパーリンク" xfId="8" builtinId="8"/>
    <cellStyle name="桁区切り" xfId="4" builtinId="6"/>
    <cellStyle name="桁区切り 2" xfId="1" xr:uid="{00000000-0005-0000-0000-000002000000}"/>
    <cellStyle name="桁区切り 3" xfId="6" xr:uid="{D84C23C7-D648-4C6C-9AC3-AF82AA6D8D17}"/>
    <cellStyle name="桁区切り 3 2" xfId="7" xr:uid="{E6502F61-DB65-4104-B035-15D44CD1F88B}"/>
    <cellStyle name="標準" xfId="0" builtinId="0"/>
    <cellStyle name="標準 2" xfId="3" xr:uid="{00000000-0005-0000-0000-000004000000}"/>
    <cellStyle name="標準 2 2" xfId="5" xr:uid="{A571E3BB-11FF-476A-B206-89D5480729FF}"/>
  </cellStyles>
  <dxfs count="0"/>
  <tableStyles count="0" defaultTableStyle="TableStyleMedium2" defaultPivotStyle="PivotStyleLight16"/>
  <colors>
    <mruColors>
      <color rgb="FFEAEAEA"/>
      <color rgb="FFDDDDDD"/>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321733</xdr:colOff>
      <xdr:row>4</xdr:row>
      <xdr:rowOff>6351</xdr:rowOff>
    </xdr:from>
    <xdr:to>
      <xdr:col>13</xdr:col>
      <xdr:colOff>247685</xdr:colOff>
      <xdr:row>25</xdr:row>
      <xdr:rowOff>13155</xdr:rowOff>
    </xdr:to>
    <xdr:pic>
      <xdr:nvPicPr>
        <xdr:cNvPr id="3" name="図 2">
          <a:extLst>
            <a:ext uri="{FF2B5EF4-FFF2-40B4-BE49-F238E27FC236}">
              <a16:creationId xmlns:a16="http://schemas.microsoft.com/office/drawing/2014/main" id="{0F989EAE-770B-328C-3303-98F8E5D6106A}"/>
            </a:ext>
          </a:extLst>
        </xdr:cNvPr>
        <xdr:cNvPicPr>
          <a:picLocks noChangeAspect="1"/>
        </xdr:cNvPicPr>
      </xdr:nvPicPr>
      <xdr:blipFill>
        <a:blip xmlns:r="http://schemas.openxmlformats.org/officeDocument/2006/relationships" r:embed="rId1"/>
        <a:stretch>
          <a:fillRect/>
        </a:stretch>
      </xdr:blipFill>
      <xdr:spPr>
        <a:xfrm>
          <a:off x="601133" y="958851"/>
          <a:ext cx="8155552" cy="5074104"/>
        </a:xfrm>
        <a:prstGeom prst="rect">
          <a:avLst/>
        </a:prstGeom>
      </xdr:spPr>
    </xdr:pic>
    <xdr:clientData/>
  </xdr:twoCellAnchor>
  <xdr:twoCellAnchor editAs="oneCell">
    <xdr:from>
      <xdr:col>1</xdr:col>
      <xdr:colOff>298450</xdr:colOff>
      <xdr:row>39</xdr:row>
      <xdr:rowOff>155575</xdr:rowOff>
    </xdr:from>
    <xdr:to>
      <xdr:col>24</xdr:col>
      <xdr:colOff>382193</xdr:colOff>
      <xdr:row>55</xdr:row>
      <xdr:rowOff>158750</xdr:rowOff>
    </xdr:to>
    <xdr:pic>
      <xdr:nvPicPr>
        <xdr:cNvPr id="10" name="図 9">
          <a:extLst>
            <a:ext uri="{FF2B5EF4-FFF2-40B4-BE49-F238E27FC236}">
              <a16:creationId xmlns:a16="http://schemas.microsoft.com/office/drawing/2014/main" id="{CCC07DE1-1E96-057B-9C79-1398DEE1FE43}"/>
            </a:ext>
          </a:extLst>
        </xdr:cNvPr>
        <xdr:cNvPicPr>
          <a:picLocks noChangeAspect="1"/>
        </xdr:cNvPicPr>
      </xdr:nvPicPr>
      <xdr:blipFill>
        <a:blip xmlns:r="http://schemas.openxmlformats.org/officeDocument/2006/relationships" r:embed="rId2"/>
        <a:stretch>
          <a:fillRect/>
        </a:stretch>
      </xdr:blipFill>
      <xdr:spPr>
        <a:xfrm>
          <a:off x="568325" y="10982325"/>
          <a:ext cx="15784118" cy="3813175"/>
        </a:xfrm>
        <a:prstGeom prst="rect">
          <a:avLst/>
        </a:prstGeom>
      </xdr:spPr>
    </xdr:pic>
    <xdr:clientData/>
  </xdr:twoCellAnchor>
  <xdr:twoCellAnchor editAs="oneCell">
    <xdr:from>
      <xdr:col>26</xdr:col>
      <xdr:colOff>31751</xdr:colOff>
      <xdr:row>38</xdr:row>
      <xdr:rowOff>155979</xdr:rowOff>
    </xdr:from>
    <xdr:to>
      <xdr:col>36</xdr:col>
      <xdr:colOff>551329</xdr:colOff>
      <xdr:row>61</xdr:row>
      <xdr:rowOff>40947</xdr:rowOff>
    </xdr:to>
    <xdr:pic>
      <xdr:nvPicPr>
        <xdr:cNvPr id="20" name="図 19">
          <a:extLst>
            <a:ext uri="{FF2B5EF4-FFF2-40B4-BE49-F238E27FC236}">
              <a16:creationId xmlns:a16="http://schemas.microsoft.com/office/drawing/2014/main" id="{420D6639-1B4E-EF27-6C72-94CE83D22CA9}"/>
            </a:ext>
          </a:extLst>
        </xdr:cNvPr>
        <xdr:cNvPicPr>
          <a:picLocks noChangeAspect="1"/>
        </xdr:cNvPicPr>
      </xdr:nvPicPr>
      <xdr:blipFill>
        <a:blip xmlns:r="http://schemas.openxmlformats.org/officeDocument/2006/relationships" r:embed="rId3"/>
        <a:stretch>
          <a:fillRect/>
        </a:stretch>
      </xdr:blipFill>
      <xdr:spPr>
        <a:xfrm>
          <a:off x="17367251" y="10744604"/>
          <a:ext cx="7345828" cy="5361843"/>
        </a:xfrm>
        <a:prstGeom prst="rect">
          <a:avLst/>
        </a:prstGeom>
      </xdr:spPr>
    </xdr:pic>
    <xdr:clientData/>
  </xdr:twoCellAnchor>
  <xdr:twoCellAnchor>
    <xdr:from>
      <xdr:col>34</xdr:col>
      <xdr:colOff>79375</xdr:colOff>
      <xdr:row>55</xdr:row>
      <xdr:rowOff>47625</xdr:rowOff>
    </xdr:from>
    <xdr:to>
      <xdr:col>37</xdr:col>
      <xdr:colOff>127000</xdr:colOff>
      <xdr:row>60</xdr:row>
      <xdr:rowOff>174625</xdr:rowOff>
    </xdr:to>
    <xdr:sp macro="" textlink="">
      <xdr:nvSpPr>
        <xdr:cNvPr id="22" name="四角形: 角を丸くする 21">
          <a:extLst>
            <a:ext uri="{FF2B5EF4-FFF2-40B4-BE49-F238E27FC236}">
              <a16:creationId xmlns:a16="http://schemas.microsoft.com/office/drawing/2014/main" id="{816B8321-BB9D-FC9C-EE97-ECA2BCB1E6C3}"/>
            </a:ext>
          </a:extLst>
        </xdr:cNvPr>
        <xdr:cNvSpPr/>
      </xdr:nvSpPr>
      <xdr:spPr>
        <a:xfrm>
          <a:off x="22875875" y="14684375"/>
          <a:ext cx="2095500" cy="1317625"/>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539750</xdr:colOff>
      <xdr:row>52</xdr:row>
      <xdr:rowOff>111125</xdr:rowOff>
    </xdr:from>
    <xdr:to>
      <xdr:col>34</xdr:col>
      <xdr:colOff>127000</xdr:colOff>
      <xdr:row>57</xdr:row>
      <xdr:rowOff>190500</xdr:rowOff>
    </xdr:to>
    <xdr:cxnSp macro="">
      <xdr:nvCxnSpPr>
        <xdr:cNvPr id="26" name="直線矢印コネクタ 25">
          <a:extLst>
            <a:ext uri="{FF2B5EF4-FFF2-40B4-BE49-F238E27FC236}">
              <a16:creationId xmlns:a16="http://schemas.microsoft.com/office/drawing/2014/main" id="{75964960-CEB6-8B91-3E28-C7012BC09FAB}"/>
            </a:ext>
          </a:extLst>
        </xdr:cNvPr>
        <xdr:cNvCxnSpPr/>
      </xdr:nvCxnSpPr>
      <xdr:spPr>
        <a:xfrm flipH="1" flipV="1">
          <a:off x="9683750" y="14033500"/>
          <a:ext cx="13239750" cy="1270000"/>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428624</xdr:colOff>
      <xdr:row>47</xdr:row>
      <xdr:rowOff>47625</xdr:rowOff>
    </xdr:from>
    <xdr:to>
      <xdr:col>14</xdr:col>
      <xdr:colOff>682624</xdr:colOff>
      <xdr:row>53</xdr:row>
      <xdr:rowOff>111124</xdr:rowOff>
    </xdr:to>
    <xdr:sp macro="" textlink="">
      <xdr:nvSpPr>
        <xdr:cNvPr id="29" name="四角形: 角を丸くする 28">
          <a:extLst>
            <a:ext uri="{FF2B5EF4-FFF2-40B4-BE49-F238E27FC236}">
              <a16:creationId xmlns:a16="http://schemas.microsoft.com/office/drawing/2014/main" id="{A018AA0D-DC8F-4D79-A809-727983A2E67D}"/>
            </a:ext>
          </a:extLst>
        </xdr:cNvPr>
        <xdr:cNvSpPr/>
      </xdr:nvSpPr>
      <xdr:spPr>
        <a:xfrm>
          <a:off x="7524749" y="12779375"/>
          <a:ext cx="2301875" cy="149224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63500</xdr:colOff>
      <xdr:row>69</xdr:row>
      <xdr:rowOff>15875</xdr:rowOff>
    </xdr:from>
    <xdr:to>
      <xdr:col>33</xdr:col>
      <xdr:colOff>438920</xdr:colOff>
      <xdr:row>106</xdr:row>
      <xdr:rowOff>47625</xdr:rowOff>
    </xdr:to>
    <xdr:pic>
      <xdr:nvPicPr>
        <xdr:cNvPr id="9" name="図 8">
          <a:extLst>
            <a:ext uri="{FF2B5EF4-FFF2-40B4-BE49-F238E27FC236}">
              <a16:creationId xmlns:a16="http://schemas.microsoft.com/office/drawing/2014/main" id="{6DD5B70D-BEAD-AE37-739D-CBBF56F86676}"/>
            </a:ext>
          </a:extLst>
        </xdr:cNvPr>
        <xdr:cNvPicPr>
          <a:picLocks noChangeAspect="1"/>
        </xdr:cNvPicPr>
      </xdr:nvPicPr>
      <xdr:blipFill>
        <a:blip xmlns:r="http://schemas.openxmlformats.org/officeDocument/2006/relationships" r:embed="rId4"/>
        <a:stretch>
          <a:fillRect/>
        </a:stretch>
      </xdr:blipFill>
      <xdr:spPr>
        <a:xfrm>
          <a:off x="333375" y="18780125"/>
          <a:ext cx="22219420" cy="8921750"/>
        </a:xfrm>
        <a:prstGeom prst="rect">
          <a:avLst/>
        </a:prstGeom>
      </xdr:spPr>
    </xdr:pic>
    <xdr:clientData/>
  </xdr:twoCellAnchor>
  <xdr:twoCellAnchor>
    <xdr:from>
      <xdr:col>1</xdr:col>
      <xdr:colOff>333375</xdr:colOff>
      <xdr:row>50</xdr:row>
      <xdr:rowOff>158750</xdr:rowOff>
    </xdr:from>
    <xdr:to>
      <xdr:col>2</xdr:col>
      <xdr:colOff>269875</xdr:colOff>
      <xdr:row>56</xdr:row>
      <xdr:rowOff>222249</xdr:rowOff>
    </xdr:to>
    <xdr:sp macro="" textlink="">
      <xdr:nvSpPr>
        <xdr:cNvPr id="12" name="四角形: 角を丸くする 11">
          <a:extLst>
            <a:ext uri="{FF2B5EF4-FFF2-40B4-BE49-F238E27FC236}">
              <a16:creationId xmlns:a16="http://schemas.microsoft.com/office/drawing/2014/main" id="{249BADA0-64DD-41BD-B3E4-D15BC69079DD}"/>
            </a:ext>
          </a:extLst>
        </xdr:cNvPr>
        <xdr:cNvSpPr/>
      </xdr:nvSpPr>
      <xdr:spPr>
        <a:xfrm>
          <a:off x="603250" y="13604875"/>
          <a:ext cx="619125" cy="149224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56</xdr:row>
      <xdr:rowOff>95250</xdr:rowOff>
    </xdr:from>
    <xdr:to>
      <xdr:col>2</xdr:col>
      <xdr:colOff>158750</xdr:colOff>
      <xdr:row>76</xdr:row>
      <xdr:rowOff>222250</xdr:rowOff>
    </xdr:to>
    <xdr:cxnSp macro="">
      <xdr:nvCxnSpPr>
        <xdr:cNvPr id="15" name="直線矢印コネクタ 14">
          <a:extLst>
            <a:ext uri="{FF2B5EF4-FFF2-40B4-BE49-F238E27FC236}">
              <a16:creationId xmlns:a16="http://schemas.microsoft.com/office/drawing/2014/main" id="{D8B1C4B2-0043-42E8-A924-4AD85D0E355A}"/>
            </a:ext>
          </a:extLst>
        </xdr:cNvPr>
        <xdr:cNvCxnSpPr/>
      </xdr:nvCxnSpPr>
      <xdr:spPr>
        <a:xfrm>
          <a:off x="889000" y="14970125"/>
          <a:ext cx="222250" cy="5365750"/>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492125</xdr:colOff>
      <xdr:row>69</xdr:row>
      <xdr:rowOff>0</xdr:rowOff>
    </xdr:from>
    <xdr:to>
      <xdr:col>25</xdr:col>
      <xdr:colOff>142875</xdr:colOff>
      <xdr:row>80</xdr:row>
      <xdr:rowOff>174625</xdr:rowOff>
    </xdr:to>
    <xdr:cxnSp macro="">
      <xdr:nvCxnSpPr>
        <xdr:cNvPr id="21" name="直線矢印コネクタ 20">
          <a:extLst>
            <a:ext uri="{FF2B5EF4-FFF2-40B4-BE49-F238E27FC236}">
              <a16:creationId xmlns:a16="http://schemas.microsoft.com/office/drawing/2014/main" id="{8A4BB5F6-E0A5-490E-8066-66017E8CA6F2}"/>
            </a:ext>
          </a:extLst>
        </xdr:cNvPr>
        <xdr:cNvCxnSpPr/>
      </xdr:nvCxnSpPr>
      <xdr:spPr>
        <a:xfrm>
          <a:off x="8270875" y="18446750"/>
          <a:ext cx="8524875" cy="287337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174626</xdr:colOff>
      <xdr:row>113</xdr:row>
      <xdr:rowOff>142875</xdr:rowOff>
    </xdr:from>
    <xdr:to>
      <xdr:col>28</xdr:col>
      <xdr:colOff>650875</xdr:colOff>
      <xdr:row>132</xdr:row>
      <xdr:rowOff>174625</xdr:rowOff>
    </xdr:to>
    <xdr:pic>
      <xdr:nvPicPr>
        <xdr:cNvPr id="28" name="図 27">
          <a:extLst>
            <a:ext uri="{FF2B5EF4-FFF2-40B4-BE49-F238E27FC236}">
              <a16:creationId xmlns:a16="http://schemas.microsoft.com/office/drawing/2014/main" id="{4AF27F33-5EBC-834E-6FC9-7203E847D35D}"/>
            </a:ext>
          </a:extLst>
        </xdr:cNvPr>
        <xdr:cNvPicPr>
          <a:picLocks noChangeAspect="1"/>
        </xdr:cNvPicPr>
      </xdr:nvPicPr>
      <xdr:blipFill>
        <a:blip xmlns:r="http://schemas.openxmlformats.org/officeDocument/2006/relationships" r:embed="rId5"/>
        <a:stretch>
          <a:fillRect/>
        </a:stretch>
      </xdr:blipFill>
      <xdr:spPr>
        <a:xfrm>
          <a:off x="444501" y="30289500"/>
          <a:ext cx="18907124" cy="4556125"/>
        </a:xfrm>
        <a:prstGeom prst="rect">
          <a:avLst/>
        </a:prstGeom>
      </xdr:spPr>
    </xdr:pic>
    <xdr:clientData/>
  </xdr:twoCellAnchor>
  <xdr:twoCellAnchor>
    <xdr:from>
      <xdr:col>15</xdr:col>
      <xdr:colOff>619125</xdr:colOff>
      <xdr:row>17</xdr:row>
      <xdr:rowOff>47625</xdr:rowOff>
    </xdr:from>
    <xdr:to>
      <xdr:col>17</xdr:col>
      <xdr:colOff>508000</xdr:colOff>
      <xdr:row>25</xdr:row>
      <xdr:rowOff>63500</xdr:rowOff>
    </xdr:to>
    <xdr:sp macro="" textlink="">
      <xdr:nvSpPr>
        <xdr:cNvPr id="31" name="矢印: 下 30">
          <a:extLst>
            <a:ext uri="{FF2B5EF4-FFF2-40B4-BE49-F238E27FC236}">
              <a16:creationId xmlns:a16="http://schemas.microsoft.com/office/drawing/2014/main" id="{5DFE4A16-8F33-C9FA-4AAD-FF2F80B87F5E}"/>
            </a:ext>
          </a:extLst>
        </xdr:cNvPr>
        <xdr:cNvSpPr/>
      </xdr:nvSpPr>
      <xdr:spPr>
        <a:xfrm>
          <a:off x="10445750" y="4286250"/>
          <a:ext cx="1254125" cy="1920875"/>
        </a:xfrm>
        <a:prstGeom prst="down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74542</xdr:colOff>
      <xdr:row>1</xdr:row>
      <xdr:rowOff>99391</xdr:rowOff>
    </xdr:from>
    <xdr:to>
      <xdr:col>64</xdr:col>
      <xdr:colOff>0</xdr:colOff>
      <xdr:row>8</xdr:row>
      <xdr:rowOff>8283</xdr:rowOff>
    </xdr:to>
    <xdr:sp macro="" textlink="">
      <xdr:nvSpPr>
        <xdr:cNvPr id="2" name="正方形/長方形 1">
          <a:extLst>
            <a:ext uri="{FF2B5EF4-FFF2-40B4-BE49-F238E27FC236}">
              <a16:creationId xmlns:a16="http://schemas.microsoft.com/office/drawing/2014/main" id="{A777ABC4-5DC7-149E-8CAF-6B07EE71EB40}"/>
            </a:ext>
          </a:extLst>
        </xdr:cNvPr>
        <xdr:cNvSpPr/>
      </xdr:nvSpPr>
      <xdr:spPr>
        <a:xfrm>
          <a:off x="7462629" y="273326"/>
          <a:ext cx="3925958" cy="120926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600">
              <a:latin typeface="游ゴシック" panose="020B0400000000000000" pitchFamily="50" charset="-128"/>
              <a:ea typeface="游ゴシック" panose="020B0400000000000000" pitchFamily="50" charset="-128"/>
            </a:rPr>
            <a:t>←申請者に係る各項目（白セル箇所）を漏れなく入力してください。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9524</xdr:colOff>
      <xdr:row>5</xdr:row>
      <xdr:rowOff>166687</xdr:rowOff>
    </xdr:from>
    <xdr:to>
      <xdr:col>53</xdr:col>
      <xdr:colOff>154781</xdr:colOff>
      <xdr:row>55</xdr:row>
      <xdr:rowOff>83344</xdr:rowOff>
    </xdr:to>
    <xdr:sp macro="" textlink="">
      <xdr:nvSpPr>
        <xdr:cNvPr id="3" name="テキスト ボックス 2">
          <a:extLst>
            <a:ext uri="{FF2B5EF4-FFF2-40B4-BE49-F238E27FC236}">
              <a16:creationId xmlns:a16="http://schemas.microsoft.com/office/drawing/2014/main" id="{4A1F9123-2BA5-4436-80B4-EAB34E417965}"/>
            </a:ext>
          </a:extLst>
        </xdr:cNvPr>
        <xdr:cNvSpPr txBox="1"/>
      </xdr:nvSpPr>
      <xdr:spPr>
        <a:xfrm>
          <a:off x="17154524" y="2738437"/>
          <a:ext cx="6646070" cy="1597818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各項目の入力内容について（説明）</a:t>
          </a:r>
          <a:r>
            <a:rPr kumimoji="1" lang="en-US" altLang="ja-JP" sz="1200" b="1">
              <a:solidFill>
                <a:srgbClr val="FF0000"/>
              </a:solidFill>
            </a:rPr>
            <a:t>】</a:t>
          </a:r>
          <a:endParaRPr kumimoji="1" lang="en-US" altLang="ja-JP" sz="1200" b="1">
            <a:solidFill>
              <a:sysClr val="windowText" lastClr="000000"/>
            </a:solidFill>
          </a:endParaRPr>
        </a:p>
        <a:p>
          <a:r>
            <a:rPr kumimoji="1" lang="ja-JP" altLang="en-US" sz="1200" b="1">
              <a:solidFill>
                <a:sysClr val="windowText" lastClr="000000"/>
              </a:solidFill>
            </a:rPr>
            <a:t>●対象となる事業所・施設（</a:t>
          </a:r>
          <a:r>
            <a:rPr kumimoji="1" lang="en-US" altLang="ja-JP" sz="1200" b="1">
              <a:solidFill>
                <a:sysClr val="windowText" lastClr="000000"/>
              </a:solidFill>
            </a:rPr>
            <a:t>No.</a:t>
          </a:r>
          <a:r>
            <a:rPr kumimoji="1" lang="ja-JP" altLang="en-US" sz="1200" b="1">
              <a:solidFill>
                <a:sysClr val="windowText" lastClr="000000"/>
              </a:solidFill>
            </a:rPr>
            <a:t>）</a:t>
          </a:r>
          <a:endParaRPr kumimoji="1" lang="en-US" altLang="ja-JP" sz="12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シート</a:t>
          </a:r>
          <a:r>
            <a:rPr kumimoji="1" lang="ja-JP" altLang="ja-JP" sz="1200" b="0">
              <a:solidFill>
                <a:schemeClr val="dk1"/>
              </a:solidFill>
              <a:effectLst/>
              <a:latin typeface="+mn-lt"/>
              <a:ea typeface="+mn-ea"/>
              <a:cs typeface="+mn-cs"/>
            </a:rPr>
            <a:t>「申請一覧」</a:t>
          </a:r>
          <a:r>
            <a:rPr kumimoji="1" lang="ja-JP" altLang="en-US" sz="1200" b="0">
              <a:solidFill>
                <a:schemeClr val="dk1"/>
              </a:solidFill>
              <a:effectLst/>
              <a:latin typeface="+mn-lt"/>
              <a:ea typeface="+mn-ea"/>
              <a:cs typeface="+mn-cs"/>
            </a:rPr>
            <a:t>に</a:t>
          </a:r>
          <a:r>
            <a:rPr kumimoji="1" lang="ja-JP" altLang="ja-JP" sz="1200" b="0">
              <a:solidFill>
                <a:schemeClr val="dk1"/>
              </a:solidFill>
              <a:effectLst/>
              <a:latin typeface="+mn-lt"/>
              <a:ea typeface="+mn-ea"/>
              <a:cs typeface="+mn-cs"/>
            </a:rPr>
            <a:t>該当する事業所・施設の「</a:t>
          </a:r>
          <a:r>
            <a:rPr kumimoji="1" lang="en-US" altLang="ja-JP" sz="1200" b="0">
              <a:solidFill>
                <a:schemeClr val="dk1"/>
              </a:solidFill>
              <a:effectLst/>
              <a:latin typeface="+mn-lt"/>
              <a:ea typeface="+mn-ea"/>
              <a:cs typeface="+mn-cs"/>
            </a:rPr>
            <a:t>No.</a:t>
          </a:r>
          <a:r>
            <a:rPr kumimoji="1" lang="ja-JP" altLang="ja-JP" sz="1200" b="0">
              <a:solidFill>
                <a:schemeClr val="dk1"/>
              </a:solidFill>
              <a:effectLst/>
              <a:latin typeface="+mn-lt"/>
              <a:ea typeface="+mn-ea"/>
              <a:cs typeface="+mn-cs"/>
            </a:rPr>
            <a:t>」を選択し</a:t>
          </a:r>
          <a:r>
            <a:rPr kumimoji="1" lang="ja-JP" altLang="en-US" sz="1200" b="0">
              <a:solidFill>
                <a:schemeClr val="dk1"/>
              </a:solidFill>
              <a:effectLst/>
              <a:latin typeface="+mn-lt"/>
              <a:ea typeface="+mn-ea"/>
              <a:cs typeface="+mn-cs"/>
            </a:rPr>
            <a:t>、対象となる</a:t>
          </a:r>
          <a:r>
            <a:rPr kumimoji="1" lang="ja-JP" altLang="ja-JP" sz="1200" b="0">
              <a:solidFill>
                <a:schemeClr val="dk1"/>
              </a:solidFill>
              <a:effectLst/>
              <a:latin typeface="+mn-lt"/>
              <a:ea typeface="+mn-ea"/>
              <a:cs typeface="+mn-cs"/>
            </a:rPr>
            <a:t>費用</a:t>
          </a:r>
          <a:r>
            <a:rPr kumimoji="1" lang="ja-JP" altLang="en-US" sz="1200" b="0">
              <a:solidFill>
                <a:schemeClr val="dk1"/>
              </a:solidFill>
              <a:effectLst/>
              <a:latin typeface="+mn-lt"/>
              <a:ea typeface="+mn-ea"/>
              <a:cs typeface="+mn-cs"/>
            </a:rPr>
            <a:t>を以下に従い入力してください。</a:t>
          </a:r>
          <a:endParaRPr lang="ja-JP" altLang="ja-JP" sz="1200">
            <a:effectLst/>
          </a:endParaRPr>
        </a:p>
        <a:p>
          <a:r>
            <a:rPr kumimoji="1" lang="en-US" altLang="ja-JP" sz="1200" b="0">
              <a:solidFill>
                <a:srgbClr val="FF0000"/>
              </a:solidFill>
            </a:rPr>
            <a:t>※</a:t>
          </a:r>
          <a:r>
            <a:rPr kumimoji="1" lang="ja-JP" altLang="en-US" sz="1200" b="0">
              <a:solidFill>
                <a:srgbClr val="FF0000"/>
              </a:solidFill>
            </a:rPr>
            <a:t>シート「申請一覧」に入力していない「</a:t>
          </a:r>
          <a:r>
            <a:rPr kumimoji="1" lang="en-US" altLang="ja-JP" sz="1200" b="0">
              <a:solidFill>
                <a:srgbClr val="FF0000"/>
              </a:solidFill>
            </a:rPr>
            <a:t>No.</a:t>
          </a:r>
          <a:r>
            <a:rPr kumimoji="1" lang="ja-JP" altLang="en-US" sz="1200" b="0">
              <a:solidFill>
                <a:srgbClr val="FF0000"/>
              </a:solidFill>
            </a:rPr>
            <a:t>」は選択できません。</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シート「申請一覧」に未入力項目がある場合、「</a:t>
          </a:r>
          <a:r>
            <a:rPr kumimoji="1" lang="en-US" altLang="ja-JP" sz="1200" b="0">
              <a:solidFill>
                <a:srgbClr val="FF0000"/>
              </a:solidFill>
            </a:rPr>
            <a:t>No</a:t>
          </a: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a:t>
          </a:r>
          <a:r>
            <a:rPr kumimoji="1" lang="ja-JP" altLang="en-US" sz="1200" b="0">
              <a:solidFill>
                <a:srgbClr val="FF0000"/>
              </a:solidFill>
            </a:rPr>
            <a:t>が表示されません。</a:t>
          </a:r>
          <a:endParaRPr kumimoji="1" lang="en-US" altLang="ja-JP" sz="1200" b="0">
            <a:solidFill>
              <a:srgbClr val="FF0000"/>
            </a:solidFill>
          </a:endParaRPr>
        </a:p>
        <a:p>
          <a:endParaRPr kumimoji="1" lang="en-US" altLang="ja-JP" sz="1200" b="1">
            <a:solidFill>
              <a:sysClr val="windowText" lastClr="000000"/>
            </a:solidFill>
          </a:endParaRPr>
        </a:p>
        <a:p>
          <a:r>
            <a:rPr kumimoji="1" lang="ja-JP" altLang="en-US" sz="1200" b="1">
              <a:solidFill>
                <a:sysClr val="windowText" lastClr="000000"/>
              </a:solidFill>
            </a:rPr>
            <a:t>●区分</a:t>
          </a:r>
          <a:endParaRPr kumimoji="1" lang="en-US" altLang="ja-JP" sz="1200" b="1">
            <a:solidFill>
              <a:sysClr val="windowText" lastClr="000000"/>
            </a:solidFill>
          </a:endParaRPr>
        </a:p>
        <a:p>
          <a:r>
            <a:rPr kumimoji="1" lang="ja-JP" altLang="en-US" sz="1200" b="0">
              <a:solidFill>
                <a:sysClr val="windowText" lastClr="000000"/>
              </a:solidFill>
            </a:rPr>
            <a:t>次のいずれかに該当する事業所・施設か選択してください。</a:t>
          </a:r>
          <a:endParaRPr kumimoji="1" lang="en-US" altLang="ja-JP" sz="1200" b="0">
            <a:solidFill>
              <a:sysClr val="windowText" lastClr="000000"/>
            </a:solidFill>
          </a:endParaRPr>
        </a:p>
        <a:p>
          <a:r>
            <a:rPr kumimoji="1" lang="ja-JP" altLang="en-US" sz="1200" b="0">
              <a:solidFill>
                <a:sysClr val="windowText" lastClr="000000"/>
              </a:solidFill>
            </a:rPr>
            <a:t>（ア）　新型コロナウイルス感染者が発生又は感染者と</a:t>
          </a:r>
          <a:r>
            <a:rPr kumimoji="1" lang="ja-JP" altLang="en-US" sz="1200" b="0" u="sng">
              <a:solidFill>
                <a:sysClr val="windowText" lastClr="000000"/>
              </a:solidFill>
            </a:rPr>
            <a:t>接触のあった者（感染者と同居している場合に限る</a:t>
          </a:r>
          <a:r>
            <a:rPr kumimoji="1" lang="ja-JP" altLang="en-US" sz="1200" b="0">
              <a:solidFill>
                <a:sysClr val="windowText" lastClr="000000"/>
              </a:solidFill>
            </a:rPr>
            <a:t>）に対応した介護サービス事業所・施設等 </a:t>
          </a:r>
          <a:endParaRPr kumimoji="1" lang="en-US" altLang="ja-JP" sz="1200" b="0">
            <a:solidFill>
              <a:sysClr val="windowText" lastClr="000000"/>
            </a:solidFill>
          </a:endParaRPr>
        </a:p>
        <a:p>
          <a:pPr lvl="1"/>
          <a:r>
            <a:rPr kumimoji="1" lang="ja-JP" altLang="en-US" sz="1200" b="0">
              <a:solidFill>
                <a:sysClr val="windowText" lastClr="000000"/>
              </a:solidFill>
            </a:rPr>
            <a:t>①利用者又は職員に感染者が発生した介護サービス事業所・施設等</a:t>
          </a:r>
          <a:endParaRPr kumimoji="1" lang="en-US" altLang="ja-JP" sz="1200" b="0">
            <a:solidFill>
              <a:sysClr val="windowText" lastClr="000000"/>
            </a:solidFill>
          </a:endParaRPr>
        </a:p>
        <a:p>
          <a:pPr lvl="1"/>
          <a:r>
            <a:rPr kumimoji="1" lang="ja-JP" altLang="en-US" sz="1200" b="0">
              <a:solidFill>
                <a:sysClr val="windowText" lastClr="000000"/>
              </a:solidFill>
            </a:rPr>
            <a:t>　　</a:t>
          </a:r>
          <a:r>
            <a:rPr kumimoji="1" lang="en-US" altLang="ja-JP" sz="1200" b="0">
              <a:solidFill>
                <a:sysClr val="windowText" lastClr="000000"/>
              </a:solidFill>
            </a:rPr>
            <a:t>※</a:t>
          </a:r>
          <a:r>
            <a:rPr kumimoji="1" lang="ja-JP" altLang="en-US" sz="1200" b="0">
              <a:solidFill>
                <a:sysClr val="windowText" lastClr="000000"/>
              </a:solidFill>
            </a:rPr>
            <a:t>職員に複数の</a:t>
          </a:r>
          <a:r>
            <a:rPr kumimoji="1" lang="ja-JP" altLang="ja-JP" sz="1200" b="0">
              <a:solidFill>
                <a:schemeClr val="dk1"/>
              </a:solidFill>
              <a:effectLst/>
              <a:latin typeface="+mn-lt"/>
              <a:ea typeface="+mn-ea"/>
              <a:cs typeface="+mn-cs"/>
            </a:rPr>
            <a:t>感染者と接触のあった者</a:t>
          </a:r>
          <a:r>
            <a:rPr kumimoji="1" lang="ja-JP" altLang="en-US" sz="1200" b="0">
              <a:solidFill>
                <a:sysClr val="windowText" lastClr="000000"/>
              </a:solidFill>
            </a:rPr>
            <a:t>が発生し、職員が不足した場合を含む</a:t>
          </a:r>
          <a:endParaRPr kumimoji="1" lang="en-US" altLang="ja-JP" sz="1200" b="0">
            <a:solidFill>
              <a:sysClr val="windowText" lastClr="000000"/>
            </a:solidFill>
          </a:endParaRPr>
        </a:p>
        <a:p>
          <a:pPr lvl="1"/>
          <a:r>
            <a:rPr kumimoji="1" lang="ja-JP" altLang="en-US" sz="1200" b="0">
              <a:solidFill>
                <a:sysClr val="windowText" lastClr="000000"/>
              </a:solidFill>
            </a:rPr>
            <a:t>②</a:t>
          </a:r>
          <a:r>
            <a:rPr kumimoji="1" lang="ja-JP" altLang="ja-JP" sz="1200" b="0">
              <a:solidFill>
                <a:schemeClr val="dk1"/>
              </a:solidFill>
              <a:effectLst/>
              <a:latin typeface="+mn-lt"/>
              <a:ea typeface="+mn-ea"/>
              <a:cs typeface="+mn-cs"/>
            </a:rPr>
            <a:t>感染者と接触のあった者</a:t>
          </a:r>
          <a:r>
            <a:rPr kumimoji="1" lang="ja-JP" altLang="en-US" sz="1200" b="0">
              <a:solidFill>
                <a:sysClr val="windowText" lastClr="000000"/>
              </a:solidFill>
            </a:rPr>
            <a:t>に対応した訪問系・短期入所系サービス事業所、介護施設等</a:t>
          </a:r>
          <a:endParaRPr kumimoji="1" lang="en-US" altLang="ja-JP" sz="1200" b="0">
            <a:solidFill>
              <a:sysClr val="windowText" lastClr="000000"/>
            </a:solidFill>
          </a:endParaRPr>
        </a:p>
        <a:p>
          <a:pPr lvl="1"/>
          <a:r>
            <a:rPr kumimoji="1" lang="ja-JP" altLang="en-US" sz="1200" b="0">
              <a:solidFill>
                <a:sysClr val="windowText" lastClr="000000"/>
              </a:solidFill>
            </a:rPr>
            <a:t>③都道府県、保健所を設置する市から休業要請を受けた通所系・短期入所系サービス事業所</a:t>
          </a:r>
          <a:endParaRPr kumimoji="1" lang="en-US" altLang="ja-JP" sz="1200" b="0">
            <a:solidFill>
              <a:sysClr val="windowText" lastClr="000000"/>
            </a:solidFill>
          </a:endParaRPr>
        </a:p>
        <a:p>
          <a:pPr lvl="1"/>
          <a:r>
            <a:rPr kumimoji="1" lang="ja-JP" altLang="en-US" sz="1200" b="0">
              <a:solidFill>
                <a:sysClr val="windowText" lastClr="000000"/>
              </a:solidFill>
            </a:rPr>
            <a:t>④感染等の疑いがある者に対して一定の要件のもと自費で検査を実施した介護施設等</a:t>
          </a:r>
          <a:endParaRPr kumimoji="1" lang="en-US" altLang="ja-JP" sz="1200" b="0">
            <a:solidFill>
              <a:sysClr val="windowText" lastClr="000000"/>
            </a:solidFill>
          </a:endParaRPr>
        </a:p>
        <a:p>
          <a:r>
            <a:rPr kumimoji="1" lang="ja-JP" altLang="en-US" sz="1200" b="0">
              <a:solidFill>
                <a:sysClr val="windowText" lastClr="000000"/>
              </a:solidFill>
            </a:rPr>
            <a:t>（イ）　新型コロナウイルス感染症の流行に伴い居宅でサービスを提供する通所系サービス事業所</a:t>
          </a:r>
          <a:endParaRPr kumimoji="1" lang="en-US" altLang="ja-JP" sz="1200" b="0">
            <a:solidFill>
              <a:sysClr val="windowText" lastClr="000000"/>
            </a:solidFill>
          </a:endParaRPr>
        </a:p>
        <a:p>
          <a:r>
            <a:rPr kumimoji="1" lang="ja-JP" altLang="en-US" sz="1200" b="0">
              <a:solidFill>
                <a:sysClr val="windowText" lastClr="000000"/>
              </a:solidFill>
            </a:rPr>
            <a:t>（ウ）　感染者が発生した介護サービス事業所・施設等（以下のいずれかに該当）の利用者の受け入れや当該事業所・施設等に応援職員の派遣を行う事業所・施設等 </a:t>
          </a:r>
          <a:endParaRPr kumimoji="1" lang="en-US" altLang="ja-JP" sz="1200" b="0">
            <a:solidFill>
              <a:sysClr val="windowText" lastClr="000000"/>
            </a:solidFill>
          </a:endParaRPr>
        </a:p>
        <a:p>
          <a:endParaRPr kumimoji="1" lang="en-US" altLang="ja-JP" sz="1200" b="1">
            <a:solidFill>
              <a:sysClr val="windowText" lastClr="000000"/>
            </a:solidFill>
          </a:endParaRPr>
        </a:p>
        <a:p>
          <a:r>
            <a:rPr kumimoji="1" lang="ja-JP" altLang="en-US" sz="1200" b="1">
              <a:solidFill>
                <a:sysClr val="windowText" lastClr="000000"/>
              </a:solidFill>
            </a:rPr>
            <a:t>●費目</a:t>
          </a:r>
          <a:endParaRPr kumimoji="1" lang="en-US" altLang="ja-JP" sz="1200" b="1">
            <a:solidFill>
              <a:sysClr val="windowText" lastClr="000000"/>
            </a:solidFill>
          </a:endParaRPr>
        </a:p>
        <a:p>
          <a:r>
            <a:rPr kumimoji="1" lang="ja-JP" altLang="en-US" sz="1200" b="0">
              <a:solidFill>
                <a:sysClr val="windowText" lastClr="000000"/>
              </a:solidFill>
            </a:rPr>
            <a:t>申請する費用がどの品目に該当するか、プルダウンから選択してください。</a:t>
          </a:r>
          <a:endParaRPr kumimoji="1" lang="en-US" altLang="ja-JP" sz="1200" b="0">
            <a:solidFill>
              <a:sysClr val="windowText" lastClr="000000"/>
            </a:solidFill>
          </a:endParaRPr>
        </a:p>
        <a:p>
          <a:r>
            <a:rPr kumimoji="1" lang="en-US" altLang="ja-JP" sz="1200" b="0">
              <a:solidFill>
                <a:srgbClr val="FF0000"/>
              </a:solidFill>
            </a:rPr>
            <a:t>※</a:t>
          </a:r>
          <a:r>
            <a:rPr kumimoji="1" lang="ja-JP" altLang="en-US" sz="1200" b="0">
              <a:solidFill>
                <a:srgbClr val="FF0000"/>
              </a:solidFill>
            </a:rPr>
            <a:t>「日額手当（危険手当等、業務手当）」または、</a:t>
          </a:r>
          <a:r>
            <a:rPr kumimoji="1" lang="ja-JP"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月</a:t>
          </a:r>
          <a:r>
            <a:rPr kumimoji="1" lang="ja-JP" altLang="ja-JP" sz="1200" b="0">
              <a:solidFill>
                <a:srgbClr val="FF0000"/>
              </a:solidFill>
              <a:effectLst/>
              <a:latin typeface="+mn-lt"/>
              <a:ea typeface="+mn-ea"/>
              <a:cs typeface="+mn-cs"/>
            </a:rPr>
            <a:t>額手当（危険手当等、業務手当）」</a:t>
          </a:r>
          <a:endParaRPr kumimoji="1" lang="en-US" altLang="ja-JP" sz="1200" b="0">
            <a:solidFill>
              <a:srgbClr val="FF0000"/>
            </a:solidFill>
          </a:endParaRPr>
        </a:p>
        <a:p>
          <a:r>
            <a:rPr kumimoji="1" lang="ja-JP" altLang="en-US" sz="1200" b="0">
              <a:solidFill>
                <a:srgbClr val="FF0000"/>
              </a:solidFill>
            </a:rPr>
            <a:t>　を選択した場合は、「参考様式３」を必ず作成し提出してください。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「一定要件を満たす自費検査」を選択した場合は、「別紙３」で要件の確認及び作成し、提出してください。</a:t>
          </a:r>
          <a:endParaRPr kumimoji="1" lang="en-US" altLang="ja-JP" sz="1200" b="0">
            <a:solidFill>
              <a:srgbClr val="FF0000"/>
            </a:solidFill>
          </a:endParaRPr>
        </a:p>
        <a:p>
          <a:endParaRPr kumimoji="1" lang="en-US" altLang="ja-JP" sz="1200" b="1">
            <a:solidFill>
              <a:sysClr val="windowText" lastClr="000000"/>
            </a:solidFill>
          </a:endParaRPr>
        </a:p>
        <a:p>
          <a:r>
            <a:rPr kumimoji="1" lang="ja-JP" altLang="en-US" sz="1200" b="1">
              <a:solidFill>
                <a:sysClr val="windowText" lastClr="000000"/>
              </a:solidFill>
            </a:rPr>
            <a:t>●対応期間の始期</a:t>
          </a:r>
          <a:endParaRPr kumimoji="1" lang="en-US" altLang="ja-JP" sz="1200" b="1">
            <a:solidFill>
              <a:sysClr val="windowText" lastClr="000000"/>
            </a:solidFill>
          </a:endParaRPr>
        </a:p>
        <a:p>
          <a:r>
            <a:rPr kumimoji="1" lang="ja-JP" altLang="en-US" sz="1200" b="0">
              <a:solidFill>
                <a:sysClr val="windowText" lastClr="000000"/>
              </a:solidFill>
            </a:rPr>
            <a:t>事業所・施設内で職員・利用者に新型コロナウイルス感染者が発生した場合は、新型コロナウイルス感染症発症日（又は症状発症日）が始期となります。</a:t>
          </a:r>
          <a:endParaRPr kumimoji="1" lang="en-US" altLang="ja-JP" sz="1200" b="0">
            <a:solidFill>
              <a:sysClr val="windowText" lastClr="000000"/>
            </a:solidFill>
          </a:endParaRPr>
        </a:p>
        <a:p>
          <a:r>
            <a:rPr kumimoji="1" lang="ja-JP" altLang="en-US" sz="1200" b="0">
              <a:solidFill>
                <a:sysClr val="windowText" lastClr="000000"/>
              </a:solidFill>
            </a:rPr>
            <a:t>感染者と同居し接触のあった利用者の対応等に該当する場合は、同居している者の</a:t>
          </a:r>
          <a:r>
            <a:rPr kumimoji="1" lang="ja-JP" altLang="ja-JP" sz="1200" b="0">
              <a:solidFill>
                <a:schemeClr val="dk1"/>
              </a:solidFill>
              <a:effectLst/>
              <a:latin typeface="+mn-lt"/>
              <a:ea typeface="+mn-ea"/>
              <a:cs typeface="+mn-cs"/>
            </a:rPr>
            <a:t>新型コロナウイルス感染症発症日（又は症状発症日）</a:t>
          </a:r>
          <a:r>
            <a:rPr kumimoji="1" lang="ja-JP" altLang="en-US" sz="1200" b="0">
              <a:solidFill>
                <a:schemeClr val="dk1"/>
              </a:solidFill>
              <a:effectLst/>
              <a:latin typeface="+mn-lt"/>
              <a:ea typeface="+mn-ea"/>
              <a:cs typeface="+mn-cs"/>
            </a:rPr>
            <a:t>が始期となります。</a:t>
          </a:r>
          <a:endParaRPr kumimoji="1" lang="en-US" altLang="ja-JP" sz="1200" b="0">
            <a:solidFill>
              <a:sysClr val="windowText" lastClr="000000"/>
            </a:solidFill>
          </a:endParaRPr>
        </a:p>
        <a:p>
          <a:endParaRPr kumimoji="1" lang="en-US" altLang="ja-JP" sz="1200" b="0">
            <a:solidFill>
              <a:sysClr val="windowText" lastClr="000000"/>
            </a:solidFill>
          </a:endParaRPr>
        </a:p>
        <a:p>
          <a:r>
            <a:rPr kumimoji="1" lang="ja-JP" altLang="en-US" sz="1200" b="1">
              <a:solidFill>
                <a:sysClr val="windowText" lastClr="000000"/>
              </a:solidFill>
            </a:rPr>
            <a:t>●対応期間の終期</a:t>
          </a:r>
          <a:endParaRPr kumimoji="1" lang="en-US" altLang="ja-JP" sz="12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ysClr val="windowText" lastClr="000000"/>
              </a:solidFill>
              <a:effectLst/>
              <a:latin typeface="+mn-lt"/>
              <a:ea typeface="+mn-ea"/>
              <a:cs typeface="+mn-cs"/>
            </a:rPr>
            <a:t>事業所・施設内で職員・利用者に新型コロナウイルス感染者が発生した場合は、</a:t>
          </a:r>
          <a:r>
            <a:rPr kumimoji="1" lang="ja-JP" altLang="en-US" sz="1200" b="0">
              <a:solidFill>
                <a:sysClr val="windowText" lastClr="000000"/>
              </a:solidFill>
              <a:effectLst/>
              <a:latin typeface="+mn-lt"/>
              <a:ea typeface="+mn-ea"/>
              <a:cs typeface="+mn-cs"/>
            </a:rPr>
            <a:t>寛解日や療養の終了日が終期となります。</a:t>
          </a:r>
          <a:endParaRPr kumimoji="1" lang="en-US" altLang="ja-JP" sz="12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対応期間が複数回に渡る場合も合算した期間を入力せず、その都度の期間を入力してください。</a:t>
          </a:r>
          <a:endParaRPr kumimoji="1" lang="en-US" altLang="ja-JP" sz="12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●品目名等</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申請する品目について、その詳細を入力してください。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衛生用品の場合は、商品名ではなく「サージカルマスク」や「消毒用アルコール」等の物品の名称を入力してください。</a:t>
          </a:r>
          <a:endParaRPr kumimoji="1" lang="en-US" altLang="ja-JP" sz="12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消毒・清掃、感染性廃棄物処理や職業紹介等、他の業者（会社）に依頼した経費がある場合は、（　）書きで、依頼した業者（会社）名を入力してください。</a:t>
          </a:r>
          <a:endParaRPr kumimoji="1" lang="en-US" altLang="ja-JP" sz="12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手当を選択した場合、手当の内容がわかる名称を記載してください。（例：感染した利用者対応に係る危険手当　等）</a:t>
          </a:r>
          <a:endParaRPr kumimoji="1" lang="en-US" altLang="ja-JP" sz="12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●発注日・実施日等</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・物品については、「発注日」を入力してください。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a:t>
          </a:r>
          <a:r>
            <a:rPr kumimoji="1" lang="ja-JP" altLang="ja-JP" sz="1200" b="0">
              <a:solidFill>
                <a:schemeClr val="dk1"/>
              </a:solidFill>
              <a:effectLst/>
              <a:latin typeface="+mn-lt"/>
              <a:ea typeface="+mn-ea"/>
              <a:cs typeface="+mn-cs"/>
            </a:rPr>
            <a:t>感染性廃棄物処理</a:t>
          </a:r>
          <a:r>
            <a:rPr kumimoji="1" lang="ja-JP" altLang="en-US" sz="1200" b="0">
              <a:solidFill>
                <a:schemeClr val="dk1"/>
              </a:solidFill>
              <a:effectLst/>
              <a:latin typeface="+mn-lt"/>
              <a:ea typeface="+mn-ea"/>
              <a:cs typeface="+mn-cs"/>
            </a:rPr>
            <a:t>については、「実施日」を入力してください。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・消毒・清掃、</a:t>
          </a:r>
          <a:r>
            <a:rPr kumimoji="1" lang="ja-JP" altLang="ja-JP" sz="1200" b="0">
              <a:solidFill>
                <a:schemeClr val="dk1"/>
              </a:solidFill>
              <a:effectLst/>
              <a:latin typeface="+mn-lt"/>
              <a:ea typeface="+mn-ea"/>
              <a:cs typeface="+mn-cs"/>
            </a:rPr>
            <a:t>職業紹介</a:t>
          </a:r>
          <a:r>
            <a:rPr kumimoji="1" lang="ja-JP" altLang="en-US" sz="1200" b="0">
              <a:solidFill>
                <a:schemeClr val="dk1"/>
              </a:solidFill>
              <a:effectLst/>
              <a:latin typeface="+mn-lt"/>
              <a:ea typeface="+mn-ea"/>
              <a:cs typeface="+mn-cs"/>
            </a:rPr>
            <a:t>や求人の場合は、「依頼した日」を入力してください。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・宿泊費、旅費の場合は、「費用が発生した初めの日」を入力してください。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・割増賃金、手当、自費検査は「対象となった初めの日」を入力してください。</a:t>
          </a:r>
          <a:endParaRPr kumimoji="1" lang="en-US" altLang="ja-JP" sz="1200" b="0">
            <a:solidFill>
              <a:schemeClr val="dk1"/>
            </a:solidFill>
            <a:effectLst/>
            <a:latin typeface="+mn-lt"/>
            <a:ea typeface="+mn-ea"/>
            <a:cs typeface="+mn-cs"/>
          </a:endParaRPr>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事業所・施設内でコロナウイルス感染症発症日（又は症状発症日）より前に</a:t>
          </a:r>
          <a:r>
            <a:rPr kumimoji="1" lang="ja-JP" altLang="en-US" sz="1200">
              <a:solidFill>
                <a:srgbClr val="FF0000"/>
              </a:solidFill>
              <a:effectLst/>
              <a:latin typeface="+mn-lt"/>
              <a:ea typeface="+mn-ea"/>
              <a:cs typeface="+mn-cs"/>
            </a:rPr>
            <a:t>発注</a:t>
          </a:r>
          <a:r>
            <a:rPr kumimoji="1" lang="ja-JP" altLang="ja-JP" sz="1200">
              <a:solidFill>
                <a:srgbClr val="FF0000"/>
              </a:solidFill>
              <a:effectLst/>
              <a:latin typeface="+mn-lt"/>
              <a:ea typeface="+mn-ea"/>
              <a:cs typeface="+mn-cs"/>
            </a:rPr>
            <a:t>した物品や委託等したものは、対象外となります。</a:t>
          </a:r>
          <a:endParaRPr lang="ja-JP" altLang="ja-JP" sz="1200">
            <a:solidFill>
              <a:srgbClr val="FF0000"/>
            </a:solidFill>
            <a:effectLst/>
          </a:endParaRPr>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衛生用品購入費等について</a:t>
          </a:r>
          <a:r>
            <a:rPr kumimoji="1" lang="ja-JP" altLang="en-US" sz="1200">
              <a:solidFill>
                <a:srgbClr val="FF0000"/>
              </a:solidFill>
              <a:effectLst/>
              <a:latin typeface="+mn-lt"/>
              <a:ea typeface="+mn-ea"/>
              <a:cs typeface="+mn-cs"/>
            </a:rPr>
            <a:t>対応期間</a:t>
          </a:r>
          <a:r>
            <a:rPr kumimoji="1" lang="ja-JP" altLang="ja-JP" sz="1200">
              <a:solidFill>
                <a:srgbClr val="FF0000"/>
              </a:solidFill>
              <a:effectLst/>
              <a:latin typeface="+mn-lt"/>
              <a:ea typeface="+mn-ea"/>
              <a:cs typeface="+mn-cs"/>
            </a:rPr>
            <a:t>にお</a:t>
          </a:r>
          <a:r>
            <a:rPr kumimoji="1" lang="ja-JP" altLang="en-US" sz="1200">
              <a:solidFill>
                <a:srgbClr val="FF0000"/>
              </a:solidFill>
              <a:effectLst/>
              <a:latin typeface="+mn-lt"/>
              <a:ea typeface="+mn-ea"/>
              <a:cs typeface="+mn-cs"/>
            </a:rPr>
            <a:t>ける対応のため</a:t>
          </a:r>
          <a:r>
            <a:rPr kumimoji="1" lang="ja-JP" altLang="ja-JP" sz="1200">
              <a:solidFill>
                <a:srgbClr val="FF0000"/>
              </a:solidFill>
              <a:effectLst/>
              <a:latin typeface="+mn-lt"/>
              <a:ea typeface="+mn-ea"/>
              <a:cs typeface="+mn-cs"/>
            </a:rPr>
            <a:t>購入した分</a:t>
          </a:r>
          <a:r>
            <a:rPr kumimoji="1" lang="ja-JP" altLang="en-US" sz="1200">
              <a:solidFill>
                <a:srgbClr val="FF0000"/>
              </a:solidFill>
              <a:effectLst/>
              <a:latin typeface="+mn-lt"/>
              <a:ea typeface="+mn-ea"/>
              <a:cs typeface="+mn-cs"/>
            </a:rPr>
            <a:t>が</a:t>
          </a:r>
          <a:r>
            <a:rPr kumimoji="1" lang="ja-JP" altLang="ja-JP" sz="1200">
              <a:solidFill>
                <a:srgbClr val="FF0000"/>
              </a:solidFill>
              <a:effectLst/>
              <a:latin typeface="+mn-lt"/>
              <a:ea typeface="+mn-ea"/>
              <a:cs typeface="+mn-cs"/>
            </a:rPr>
            <a:t>対象となります。</a:t>
          </a:r>
          <a:r>
            <a:rPr kumimoji="1" lang="ja-JP" altLang="en-US" sz="1200">
              <a:solidFill>
                <a:srgbClr val="FF0000"/>
              </a:solidFill>
              <a:effectLst/>
              <a:latin typeface="+mn-lt"/>
              <a:ea typeface="+mn-ea"/>
              <a:cs typeface="+mn-cs"/>
            </a:rPr>
            <a:t>通常時に使用する在庫分の確保のために購入した分は対象外となります。</a:t>
          </a:r>
          <a:endParaRPr kumimoji="1" lang="en-US" altLang="ja-JP" sz="1200">
            <a:solidFill>
              <a:srgbClr val="FF0000"/>
            </a:solidFill>
            <a:effectLst/>
            <a:latin typeface="+mn-lt"/>
            <a:ea typeface="+mn-ea"/>
            <a:cs typeface="+mn-cs"/>
          </a:endParaRPr>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対応期間以降も使用可能な器具、備品（体温計、パルスオキシメーター、ごみ箱、ポータブルトイレ等）や、ゾーニングに係る費用（養生テープ、パーテーション等）は対象外となります。</a:t>
          </a:r>
          <a:endParaRPr kumimoji="1" lang="en-US" altLang="ja-JP" sz="1200">
            <a:solidFill>
              <a:srgbClr val="FF0000"/>
            </a:solidFill>
            <a:effectLst/>
            <a:latin typeface="+mn-lt"/>
            <a:ea typeface="+mn-ea"/>
            <a:cs typeface="+mn-cs"/>
          </a:endParaRPr>
        </a:p>
        <a:p>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ＰＣＲ</a:t>
          </a:r>
          <a:r>
            <a:rPr kumimoji="1" lang="ja-JP" altLang="ja-JP" sz="1200">
              <a:solidFill>
                <a:srgbClr val="FF0000"/>
              </a:solidFill>
              <a:effectLst/>
              <a:latin typeface="+mn-lt"/>
              <a:ea typeface="+mn-ea"/>
              <a:cs typeface="+mn-cs"/>
            </a:rPr>
            <a:t>検査の費用や抗原検査キットの購入費用については対象外となります（</a:t>
          </a:r>
          <a:r>
            <a:rPr kumimoji="1" lang="ja-JP" altLang="en-US" sz="1200">
              <a:solidFill>
                <a:srgbClr val="FF0000"/>
              </a:solidFill>
              <a:effectLst/>
              <a:latin typeface="+mn-lt"/>
              <a:ea typeface="+mn-ea"/>
              <a:cs typeface="+mn-cs"/>
            </a:rPr>
            <a:t>一定の要件に該当する自費検査に該当する場合を除く）</a:t>
          </a:r>
          <a:endParaRPr lang="ja-JP" altLang="ja-JP" sz="12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●数量等</a:t>
          </a:r>
          <a:endParaRPr kumimoji="1" lang="en-US" altLang="ja-JP"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・物品の場合は、購入した品目の「数量」を入力してください。</a:t>
          </a:r>
          <a:endParaRPr kumimoji="1" lang="en-US" altLang="ja-JP" sz="12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・職業紹介等求人に要した費用の場合は、「対象とした人数」を入力してください。</a:t>
          </a:r>
          <a:endParaRPr kumimoji="1" lang="en-US" altLang="ja-JP" sz="12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a:t>
          </a:r>
          <a:r>
            <a:rPr kumimoji="1" lang="ja-JP" altLang="ja-JP" sz="1200" b="0">
              <a:solidFill>
                <a:sysClr val="windowText" lastClr="000000"/>
              </a:solidFill>
              <a:effectLst/>
              <a:latin typeface="+mn-lt"/>
              <a:ea typeface="+mn-ea"/>
              <a:cs typeface="+mn-cs"/>
            </a:rPr>
            <a:t>消毒や感染性廃棄物の処理等</a:t>
          </a:r>
          <a:r>
            <a:rPr kumimoji="1" lang="ja-JP" altLang="en-US" sz="1200" b="0">
              <a:solidFill>
                <a:sysClr val="windowText" lastClr="000000"/>
              </a:solidFill>
              <a:effectLst/>
              <a:latin typeface="+mn-lt"/>
              <a:ea typeface="+mn-ea"/>
              <a:cs typeface="+mn-cs"/>
            </a:rPr>
            <a:t>に要した費用</a:t>
          </a:r>
          <a:r>
            <a:rPr kumimoji="1" lang="ja-JP" altLang="ja-JP" sz="1200" b="0">
              <a:solidFill>
                <a:sysClr val="windowText" lastClr="000000"/>
              </a:solidFill>
              <a:effectLst/>
              <a:latin typeface="+mn-lt"/>
              <a:ea typeface="+mn-ea"/>
              <a:cs typeface="+mn-cs"/>
            </a:rPr>
            <a:t>については、</a:t>
          </a:r>
          <a:r>
            <a:rPr kumimoji="1" lang="ja-JP" altLang="en-US" sz="1200" b="0">
              <a:solidFill>
                <a:sysClr val="windowText" lastClr="000000"/>
              </a:solidFill>
              <a:effectLst/>
              <a:latin typeface="+mn-lt"/>
              <a:ea typeface="+mn-ea"/>
              <a:cs typeface="+mn-cs"/>
            </a:rPr>
            <a:t>実施した</a:t>
          </a:r>
          <a:r>
            <a:rPr kumimoji="1" lang="ja-JP" altLang="ja-JP" sz="1200" b="0">
              <a:solidFill>
                <a:sysClr val="windowText" lastClr="000000"/>
              </a:solidFill>
              <a:effectLst/>
              <a:latin typeface="+mn-lt"/>
              <a:ea typeface="+mn-ea"/>
              <a:cs typeface="+mn-cs"/>
            </a:rPr>
            <a:t>「</a:t>
          </a:r>
          <a:r>
            <a:rPr kumimoji="1" lang="ja-JP" altLang="en-US" sz="1200" b="0">
              <a:solidFill>
                <a:sysClr val="windowText" lastClr="000000"/>
              </a:solidFill>
              <a:effectLst/>
              <a:latin typeface="+mn-lt"/>
              <a:ea typeface="+mn-ea"/>
              <a:cs typeface="+mn-cs"/>
            </a:rPr>
            <a:t>回数</a:t>
          </a:r>
          <a:r>
            <a:rPr kumimoji="1" lang="ja-JP" altLang="ja-JP" sz="1200" b="0">
              <a:solidFill>
                <a:sysClr val="windowText" lastClr="000000"/>
              </a:solidFill>
              <a:effectLst/>
              <a:latin typeface="+mn-lt"/>
              <a:ea typeface="+mn-ea"/>
              <a:cs typeface="+mn-cs"/>
            </a:rPr>
            <a:t>」を入力してください。</a:t>
          </a:r>
          <a:endParaRPr kumimoji="1" lang="en-US" altLang="ja-JP" sz="12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・宿泊費用、旅費は要した、「日数（または回数）」を入力してください。</a:t>
          </a:r>
          <a:endParaRPr lang="ja-JP" altLang="ja-JP" sz="12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・割増賃金（超過勤務、時間外等）は、対象の「延べ時間の合計」を入力してください。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・日額手当（危険手当等、業務手当）は、対象の「日数の合計」を入力してください。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・月額手当（危険手当等、業務手当）は、対象の「月数の合計」を入力してください。</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●金額</a:t>
          </a:r>
          <a:endParaRPr kumimoji="1" lang="en-US" altLang="ja-JP" sz="1200" b="1">
            <a:solidFill>
              <a:sysClr val="windowText" lastClr="000000"/>
            </a:solidFill>
          </a:endParaRPr>
        </a:p>
        <a:p>
          <a:r>
            <a:rPr kumimoji="1" lang="ja-JP" altLang="en-US" sz="1200" b="0">
              <a:solidFill>
                <a:sysClr val="windowText" lastClr="000000"/>
              </a:solidFill>
            </a:rPr>
            <a:t>対象となる費用の金額を入力してください。</a:t>
          </a:r>
          <a:endParaRPr kumimoji="1" lang="en-US" altLang="ja-JP" sz="1200" b="0">
            <a:solidFill>
              <a:sysClr val="windowText" lastClr="000000"/>
            </a:solidFill>
          </a:endParaRPr>
        </a:p>
        <a:p>
          <a:r>
            <a:rPr kumimoji="1" lang="en-US" altLang="ja-JP" sz="1200" b="0">
              <a:solidFill>
                <a:srgbClr val="FF0000"/>
              </a:solidFill>
            </a:rPr>
            <a:t>※</a:t>
          </a:r>
          <a:r>
            <a:rPr kumimoji="1" lang="ja-JP" altLang="en-US" sz="1200" b="0">
              <a:solidFill>
                <a:srgbClr val="FF0000"/>
              </a:solidFill>
            </a:rPr>
            <a:t>「日額手当（危険手当等、業務手当）」または、「月額手当（危険手当等、業務手当）」</a:t>
          </a:r>
        </a:p>
        <a:p>
          <a:r>
            <a:rPr kumimoji="1" lang="ja-JP" altLang="en-US" sz="1200" b="0">
              <a:solidFill>
                <a:srgbClr val="FF0000"/>
              </a:solidFill>
            </a:rPr>
            <a:t>　を選択した場合は、「参考様式３」の金額と一致していることを確認してください。</a:t>
          </a:r>
        </a:p>
        <a:p>
          <a:endParaRPr kumimoji="1" lang="en-US" altLang="ja-JP" sz="1200" b="0">
            <a:solidFill>
              <a:sysClr val="windowText" lastClr="000000"/>
            </a:solidFill>
          </a:endParaRPr>
        </a:p>
        <a:p>
          <a:r>
            <a:rPr kumimoji="1" lang="ja-JP" altLang="en-US" sz="1200" b="1">
              <a:solidFill>
                <a:sysClr val="windowText" lastClr="000000"/>
              </a:solidFill>
            </a:rPr>
            <a:t>●根拠資料の番号</a:t>
          </a:r>
          <a:endParaRPr kumimoji="1" lang="en-US" altLang="ja-JP" sz="12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rPr>
            <a:t>別途提出する「</a:t>
          </a:r>
          <a:r>
            <a:rPr lang="ja-JP" altLang="ja-JP" sz="1200">
              <a:solidFill>
                <a:schemeClr val="dk1"/>
              </a:solidFill>
              <a:effectLst/>
              <a:latin typeface="+mn-lt"/>
              <a:ea typeface="+mn-ea"/>
              <a:cs typeface="+mn-cs"/>
            </a:rPr>
            <a:t>対象経費について確認できる根拠資料</a:t>
          </a:r>
          <a:r>
            <a:rPr lang="ja-JP" altLang="en-US" sz="1200">
              <a:solidFill>
                <a:schemeClr val="dk1"/>
              </a:solidFill>
              <a:effectLst/>
              <a:latin typeface="+mn-lt"/>
              <a:ea typeface="+mn-ea"/>
              <a:cs typeface="+mn-cs"/>
            </a:rPr>
            <a:t>」の当該金額箇所に手書き等でわかるよう番号を付記し、その番号を入力してください。付記する番号は任意です（例：①②・・・、①</a:t>
          </a:r>
          <a:r>
            <a:rPr lang="en-US" altLang="ja-JP" sz="1200">
              <a:solidFill>
                <a:schemeClr val="dk1"/>
              </a:solidFill>
              <a:effectLst/>
              <a:latin typeface="+mn-lt"/>
              <a:ea typeface="+mn-ea"/>
              <a:cs typeface="+mn-cs"/>
            </a:rPr>
            <a:t>-1</a:t>
          </a:r>
          <a:r>
            <a:rPr lang="ja-JP" altLang="en-US" sz="1200">
              <a:solidFill>
                <a:schemeClr val="dk1"/>
              </a:solidFill>
              <a:effectLst/>
              <a:latin typeface="+mn-lt"/>
              <a:ea typeface="+mn-ea"/>
              <a:cs typeface="+mn-cs"/>
            </a:rPr>
            <a:t>、①</a:t>
          </a:r>
          <a:r>
            <a:rPr lang="en-US" altLang="ja-JP" sz="1200">
              <a:solidFill>
                <a:schemeClr val="dk1"/>
              </a:solidFill>
              <a:effectLst/>
              <a:latin typeface="+mn-lt"/>
              <a:ea typeface="+mn-ea"/>
              <a:cs typeface="+mn-cs"/>
            </a:rPr>
            <a:t>-2</a:t>
          </a:r>
          <a:r>
            <a:rPr lang="ja-JP" altLang="en-US" sz="1200">
              <a:solidFill>
                <a:schemeClr val="dk1"/>
              </a:solidFill>
              <a:effectLst/>
              <a:latin typeface="+mn-lt"/>
              <a:ea typeface="+mn-ea"/>
              <a:cs typeface="+mn-cs"/>
            </a:rPr>
            <a:t>、②</a:t>
          </a:r>
          <a:r>
            <a:rPr lang="en-US" altLang="ja-JP" sz="1200">
              <a:solidFill>
                <a:schemeClr val="dk1"/>
              </a:solidFill>
              <a:effectLst/>
              <a:latin typeface="+mn-lt"/>
              <a:ea typeface="+mn-ea"/>
              <a:cs typeface="+mn-cs"/>
            </a:rPr>
            <a:t>-1</a:t>
          </a:r>
          <a:r>
            <a:rPr lang="ja-JP" altLang="en-US" sz="1200">
              <a:solidFill>
                <a:schemeClr val="dk1"/>
              </a:solidFill>
              <a:effectLst/>
              <a:latin typeface="+mn-lt"/>
              <a:ea typeface="+mn-ea"/>
              <a:cs typeface="+mn-cs"/>
            </a:rPr>
            <a:t>・・・等）</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39C77-0B0D-4E50-B0AE-C5D23BA96FFF}">
  <sheetPr>
    <tabColor rgb="FFFFFF00"/>
  </sheetPr>
  <dimension ref="A1:AL217"/>
  <sheetViews>
    <sheetView tabSelected="1" zoomScale="60" zoomScaleNormal="60" workbookViewId="0">
      <selection sqref="A1:XFD1048576"/>
    </sheetView>
  </sheetViews>
  <sheetFormatPr defaultRowHeight="18.75"/>
  <cols>
    <col min="1" max="1" width="3.625" style="202" customWidth="1"/>
    <col min="2" max="16384" width="9" style="202"/>
  </cols>
  <sheetData>
    <row r="1" spans="1:14" ht="27.75" customHeight="1">
      <c r="A1" s="213" t="s">
        <v>183</v>
      </c>
    </row>
    <row r="3" spans="1:14" ht="25.5">
      <c r="B3" s="203" t="s">
        <v>185</v>
      </c>
      <c r="C3" s="204"/>
      <c r="D3" s="204"/>
      <c r="E3" s="204"/>
      <c r="F3" s="204"/>
      <c r="G3" s="204"/>
      <c r="H3" s="204"/>
      <c r="I3" s="204"/>
      <c r="J3" s="204"/>
      <c r="K3" s="204"/>
      <c r="L3" s="204"/>
      <c r="M3" s="204"/>
      <c r="N3" s="204"/>
    </row>
    <row r="4" spans="1:14">
      <c r="B4" s="205"/>
      <c r="C4" s="205"/>
      <c r="D4" s="205"/>
      <c r="E4" s="205"/>
      <c r="F4" s="205"/>
      <c r="G4" s="205"/>
      <c r="H4" s="205"/>
      <c r="I4" s="205"/>
      <c r="J4" s="205"/>
      <c r="K4" s="205"/>
      <c r="L4" s="205"/>
      <c r="M4" s="205"/>
      <c r="N4" s="205"/>
    </row>
    <row r="5" spans="1:14">
      <c r="B5" s="205"/>
      <c r="C5" s="205"/>
      <c r="D5" s="205"/>
      <c r="E5" s="205"/>
      <c r="F5" s="205"/>
      <c r="G5" s="205"/>
      <c r="H5" s="205"/>
      <c r="I5" s="205"/>
      <c r="J5" s="205"/>
      <c r="K5" s="205"/>
      <c r="L5" s="205"/>
      <c r="M5" s="205"/>
      <c r="N5" s="205"/>
    </row>
    <row r="6" spans="1:14">
      <c r="B6" s="205"/>
      <c r="C6" s="205"/>
      <c r="D6" s="205"/>
      <c r="E6" s="205"/>
      <c r="F6" s="205"/>
      <c r="G6" s="205"/>
      <c r="H6" s="205"/>
      <c r="I6" s="205"/>
      <c r="J6" s="205"/>
      <c r="K6" s="205"/>
      <c r="L6" s="205"/>
      <c r="M6" s="205"/>
      <c r="N6" s="205"/>
    </row>
    <row r="7" spans="1:14">
      <c r="B7" s="205"/>
      <c r="C7" s="205"/>
      <c r="D7" s="205"/>
      <c r="E7" s="205"/>
      <c r="F7" s="205"/>
      <c r="G7" s="205"/>
      <c r="H7" s="205"/>
      <c r="I7" s="205"/>
      <c r="J7" s="205"/>
      <c r="K7" s="205"/>
      <c r="L7" s="205"/>
      <c r="M7" s="205"/>
      <c r="N7" s="205"/>
    </row>
    <row r="8" spans="1:14">
      <c r="B8" s="205"/>
      <c r="C8" s="205"/>
      <c r="D8" s="205"/>
      <c r="E8" s="205"/>
      <c r="F8" s="205"/>
      <c r="G8" s="205"/>
      <c r="H8" s="205"/>
      <c r="I8" s="205"/>
      <c r="J8" s="205"/>
      <c r="K8" s="205"/>
      <c r="L8" s="205"/>
      <c r="M8" s="205"/>
      <c r="N8" s="205"/>
    </row>
    <row r="9" spans="1:14">
      <c r="B9" s="205"/>
      <c r="C9" s="205"/>
      <c r="D9" s="205"/>
      <c r="E9" s="205"/>
      <c r="F9" s="205"/>
      <c r="G9" s="205"/>
      <c r="H9" s="205"/>
      <c r="I9" s="205"/>
      <c r="J9" s="205"/>
      <c r="K9" s="205"/>
      <c r="L9" s="205"/>
      <c r="M9" s="205"/>
      <c r="N9" s="205"/>
    </row>
    <row r="10" spans="1:14">
      <c r="B10" s="205"/>
      <c r="C10" s="205"/>
      <c r="D10" s="205"/>
      <c r="E10" s="205"/>
      <c r="F10" s="205"/>
      <c r="G10" s="205"/>
      <c r="H10" s="205"/>
      <c r="I10" s="205"/>
      <c r="J10" s="205"/>
      <c r="K10" s="205"/>
      <c r="L10" s="205"/>
      <c r="M10" s="205"/>
      <c r="N10" s="205"/>
    </row>
    <row r="11" spans="1:14">
      <c r="B11" s="205"/>
      <c r="C11" s="205"/>
      <c r="D11" s="205"/>
      <c r="E11" s="205"/>
      <c r="F11" s="205"/>
      <c r="G11" s="205"/>
      <c r="H11" s="205"/>
      <c r="I11" s="205"/>
      <c r="J11" s="205"/>
      <c r="K11" s="205"/>
      <c r="L11" s="205"/>
      <c r="M11" s="205"/>
      <c r="N11" s="205"/>
    </row>
    <row r="12" spans="1:14">
      <c r="B12" s="205"/>
      <c r="C12" s="205"/>
      <c r="D12" s="205"/>
      <c r="E12" s="205"/>
      <c r="F12" s="205"/>
      <c r="G12" s="205"/>
      <c r="H12" s="205"/>
      <c r="I12" s="205"/>
      <c r="J12" s="205"/>
      <c r="K12" s="205"/>
      <c r="L12" s="205"/>
      <c r="M12" s="205"/>
      <c r="N12" s="205"/>
    </row>
    <row r="13" spans="1:14">
      <c r="B13" s="205"/>
      <c r="C13" s="205"/>
      <c r="D13" s="205"/>
      <c r="E13" s="205"/>
      <c r="F13" s="205"/>
      <c r="G13" s="205"/>
      <c r="H13" s="205"/>
      <c r="I13" s="205"/>
      <c r="J13" s="205"/>
      <c r="K13" s="205"/>
      <c r="L13" s="205"/>
      <c r="M13" s="205"/>
      <c r="N13" s="205"/>
    </row>
    <row r="14" spans="1:14">
      <c r="B14" s="205"/>
      <c r="C14" s="205"/>
      <c r="D14" s="205"/>
      <c r="E14" s="205"/>
      <c r="F14" s="205"/>
      <c r="G14" s="205"/>
      <c r="H14" s="205"/>
      <c r="I14" s="205"/>
      <c r="J14" s="205"/>
      <c r="K14" s="205"/>
      <c r="L14" s="205"/>
      <c r="M14" s="205"/>
      <c r="N14" s="205"/>
    </row>
    <row r="15" spans="1:14">
      <c r="B15" s="205"/>
      <c r="C15" s="205"/>
      <c r="D15" s="205"/>
      <c r="E15" s="205"/>
      <c r="F15" s="205"/>
      <c r="G15" s="205"/>
      <c r="H15" s="205"/>
      <c r="I15" s="205"/>
      <c r="J15" s="205"/>
      <c r="K15" s="205"/>
      <c r="L15" s="205"/>
      <c r="M15" s="205"/>
      <c r="N15" s="205"/>
    </row>
    <row r="16" spans="1:14">
      <c r="B16" s="205"/>
      <c r="C16" s="205"/>
      <c r="D16" s="205"/>
      <c r="E16" s="205"/>
      <c r="F16" s="205"/>
      <c r="G16" s="205"/>
      <c r="H16" s="205"/>
      <c r="I16" s="205"/>
      <c r="J16" s="205"/>
      <c r="K16" s="205"/>
      <c r="L16" s="205"/>
      <c r="M16" s="205"/>
      <c r="N16" s="205"/>
    </row>
    <row r="17" spans="2:38">
      <c r="B17" s="205"/>
      <c r="C17" s="205"/>
      <c r="D17" s="205"/>
      <c r="E17" s="205"/>
      <c r="F17" s="205"/>
      <c r="G17" s="205"/>
      <c r="H17" s="205"/>
      <c r="I17" s="205"/>
      <c r="J17" s="205"/>
      <c r="K17" s="205"/>
      <c r="L17" s="205"/>
      <c r="M17" s="205"/>
      <c r="N17" s="205"/>
    </row>
    <row r="18" spans="2:38">
      <c r="B18" s="205"/>
      <c r="C18" s="205"/>
      <c r="D18" s="205"/>
      <c r="E18" s="205"/>
      <c r="F18" s="205"/>
      <c r="G18" s="205"/>
      <c r="H18" s="205"/>
      <c r="I18" s="205"/>
      <c r="J18" s="205"/>
      <c r="K18" s="205"/>
      <c r="L18" s="205"/>
      <c r="M18" s="205"/>
      <c r="N18" s="205"/>
    </row>
    <row r="19" spans="2:38">
      <c r="B19" s="205"/>
      <c r="C19" s="205"/>
      <c r="D19" s="205"/>
      <c r="E19" s="205"/>
      <c r="F19" s="205"/>
      <c r="G19" s="205"/>
      <c r="H19" s="205"/>
      <c r="I19" s="205"/>
      <c r="J19" s="205"/>
      <c r="K19" s="205"/>
      <c r="L19" s="205"/>
      <c r="M19" s="205"/>
      <c r="N19" s="205"/>
    </row>
    <row r="20" spans="2:38">
      <c r="B20" s="205"/>
      <c r="C20" s="205"/>
      <c r="D20" s="205"/>
      <c r="E20" s="205"/>
      <c r="F20" s="205"/>
      <c r="G20" s="205"/>
      <c r="H20" s="205"/>
      <c r="I20" s="205"/>
      <c r="J20" s="205"/>
      <c r="K20" s="205"/>
      <c r="L20" s="205"/>
      <c r="M20" s="205"/>
      <c r="N20" s="205"/>
    </row>
    <row r="21" spans="2:38">
      <c r="B21" s="205"/>
      <c r="C21" s="205"/>
      <c r="D21" s="205"/>
      <c r="E21" s="205"/>
      <c r="F21" s="205"/>
      <c r="G21" s="205"/>
      <c r="H21" s="205"/>
      <c r="I21" s="205"/>
      <c r="J21" s="205"/>
      <c r="K21" s="205"/>
      <c r="L21" s="205"/>
      <c r="M21" s="205"/>
      <c r="N21" s="205"/>
    </row>
    <row r="22" spans="2:38">
      <c r="B22" s="205"/>
      <c r="C22" s="205"/>
      <c r="D22" s="205"/>
      <c r="E22" s="205"/>
      <c r="F22" s="205"/>
      <c r="G22" s="205"/>
      <c r="H22" s="205"/>
      <c r="I22" s="205"/>
      <c r="J22" s="205"/>
      <c r="K22" s="205"/>
      <c r="L22" s="205"/>
      <c r="M22" s="205"/>
      <c r="N22" s="205"/>
    </row>
    <row r="23" spans="2:38">
      <c r="B23" s="205"/>
      <c r="C23" s="205"/>
      <c r="D23" s="205"/>
      <c r="E23" s="205"/>
      <c r="F23" s="205"/>
      <c r="G23" s="205"/>
      <c r="H23" s="205"/>
      <c r="I23" s="205"/>
      <c r="J23" s="205"/>
      <c r="K23" s="205"/>
      <c r="L23" s="205"/>
      <c r="M23" s="205"/>
      <c r="N23" s="205"/>
    </row>
    <row r="24" spans="2:38">
      <c r="B24" s="205"/>
      <c r="C24" s="205"/>
      <c r="D24" s="205"/>
      <c r="E24" s="205"/>
      <c r="F24" s="205"/>
      <c r="G24" s="205"/>
      <c r="H24" s="205"/>
      <c r="I24" s="205"/>
      <c r="J24" s="205"/>
      <c r="K24" s="205"/>
      <c r="L24" s="205"/>
      <c r="M24" s="205"/>
      <c r="N24" s="205"/>
    </row>
    <row r="25" spans="2:38">
      <c r="B25" s="205"/>
      <c r="C25" s="205"/>
      <c r="D25" s="205"/>
      <c r="E25" s="205"/>
      <c r="F25" s="205"/>
      <c r="G25" s="205"/>
      <c r="H25" s="205"/>
      <c r="I25" s="205"/>
      <c r="J25" s="205"/>
      <c r="K25" s="205"/>
      <c r="L25" s="205"/>
      <c r="M25" s="205"/>
      <c r="N25" s="205"/>
    </row>
    <row r="26" spans="2:38">
      <c r="B26" s="205"/>
      <c r="C26" s="205"/>
      <c r="D26" s="205"/>
      <c r="E26" s="205"/>
      <c r="F26" s="205"/>
      <c r="G26" s="205"/>
      <c r="H26" s="205"/>
      <c r="I26" s="205"/>
      <c r="J26" s="205"/>
      <c r="K26" s="205"/>
      <c r="L26" s="205"/>
      <c r="M26" s="205"/>
      <c r="N26" s="205"/>
    </row>
    <row r="27" spans="2:38" s="204" customFormat="1"/>
    <row r="28" spans="2:38" s="204" customFormat="1"/>
    <row r="29" spans="2:38" s="204" customFormat="1"/>
    <row r="30" spans="2:38" ht="25.5">
      <c r="B30" s="203" t="s">
        <v>186</v>
      </c>
      <c r="C30" s="204"/>
      <c r="D30" s="204"/>
      <c r="E30" s="204"/>
      <c r="F30" s="204"/>
      <c r="G30" s="204"/>
      <c r="H30" s="204"/>
      <c r="I30" s="204"/>
      <c r="J30" s="204"/>
      <c r="K30" s="204"/>
      <c r="L30" s="204"/>
      <c r="M30" s="204"/>
      <c r="N30" s="204"/>
      <c r="O30" s="206"/>
      <c r="P30" s="206"/>
      <c r="Q30" s="206"/>
      <c r="R30" s="206"/>
      <c r="S30" s="206"/>
      <c r="T30" s="206"/>
      <c r="U30" s="206"/>
      <c r="V30" s="206"/>
      <c r="W30" s="206"/>
      <c r="X30" s="206"/>
      <c r="Y30" s="206"/>
      <c r="Z30" s="206"/>
      <c r="AA30" s="206"/>
    </row>
    <row r="31" spans="2:38" ht="25.5">
      <c r="B31" s="208"/>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row>
    <row r="32" spans="2:38" ht="37.5" customHeight="1">
      <c r="B32" s="208" t="s">
        <v>187</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row>
    <row r="33" spans="2:38" ht="37.5" customHeight="1">
      <c r="B33" s="208" t="s">
        <v>190</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row>
    <row r="34" spans="2:38" ht="37.5" customHeight="1">
      <c r="B34" s="208" t="s">
        <v>191</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row>
    <row r="35" spans="2:38" ht="37.5" customHeight="1">
      <c r="B35" s="208" t="s">
        <v>192</v>
      </c>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row>
    <row r="36" spans="2:38" ht="37.5" customHeight="1">
      <c r="B36" s="208" t="s">
        <v>195</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row>
    <row r="37" spans="2:38" ht="37.5" customHeight="1">
      <c r="B37" s="208" t="s">
        <v>193</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9" t="s">
        <v>189</v>
      </c>
      <c r="AB37" s="206"/>
      <c r="AC37" s="206"/>
      <c r="AD37" s="206"/>
      <c r="AE37" s="206"/>
      <c r="AF37" s="206"/>
      <c r="AG37" s="206"/>
      <c r="AH37" s="206"/>
      <c r="AI37" s="206"/>
      <c r="AJ37" s="206"/>
      <c r="AK37" s="206"/>
      <c r="AL37" s="205"/>
    </row>
    <row r="38" spans="2:38" ht="37.5" customHeight="1">
      <c r="B38" s="208" t="s">
        <v>194</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7" t="s">
        <v>188</v>
      </c>
      <c r="AB38" s="206"/>
      <c r="AC38" s="206"/>
      <c r="AD38" s="206"/>
      <c r="AE38" s="206"/>
      <c r="AF38" s="206"/>
      <c r="AG38" s="206"/>
      <c r="AH38" s="206"/>
      <c r="AI38" s="206"/>
      <c r="AJ38" s="206"/>
      <c r="AK38" s="206"/>
      <c r="AL38" s="205"/>
    </row>
    <row r="39" spans="2:38">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6"/>
      <c r="AB39" s="206"/>
      <c r="AC39" s="206"/>
      <c r="AD39" s="206"/>
      <c r="AE39" s="206"/>
      <c r="AF39" s="206"/>
      <c r="AG39" s="206"/>
      <c r="AH39" s="206"/>
      <c r="AI39" s="206"/>
      <c r="AJ39" s="206"/>
      <c r="AK39" s="206"/>
      <c r="AL39" s="205"/>
    </row>
    <row r="40" spans="2:38">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6"/>
      <c r="AB40" s="206"/>
      <c r="AC40" s="206"/>
      <c r="AD40" s="206"/>
      <c r="AE40" s="206"/>
      <c r="AF40" s="206"/>
      <c r="AG40" s="206"/>
      <c r="AH40" s="206"/>
      <c r="AI40" s="206"/>
      <c r="AJ40" s="206"/>
      <c r="AK40" s="206"/>
      <c r="AL40" s="205"/>
    </row>
    <row r="41" spans="2:38">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6"/>
      <c r="AB41" s="206"/>
      <c r="AC41" s="206"/>
      <c r="AD41" s="206"/>
      <c r="AE41" s="206"/>
      <c r="AF41" s="206"/>
      <c r="AG41" s="206"/>
      <c r="AH41" s="206"/>
      <c r="AI41" s="206"/>
      <c r="AJ41" s="206"/>
      <c r="AK41" s="206"/>
      <c r="AL41" s="205"/>
    </row>
    <row r="42" spans="2:38">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6"/>
      <c r="AB42" s="206"/>
      <c r="AC42" s="206"/>
      <c r="AD42" s="206"/>
      <c r="AE42" s="206"/>
      <c r="AF42" s="206"/>
      <c r="AG42" s="206"/>
      <c r="AH42" s="206"/>
      <c r="AI42" s="206"/>
      <c r="AJ42" s="206"/>
      <c r="AK42" s="206"/>
      <c r="AL42" s="205"/>
    </row>
    <row r="43" spans="2:38">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6"/>
      <c r="AB43" s="206"/>
      <c r="AC43" s="206"/>
      <c r="AD43" s="206"/>
      <c r="AE43" s="206"/>
      <c r="AF43" s="206"/>
      <c r="AG43" s="206"/>
      <c r="AH43" s="206"/>
      <c r="AI43" s="206"/>
      <c r="AJ43" s="206"/>
      <c r="AK43" s="206"/>
      <c r="AL43" s="205"/>
    </row>
    <row r="44" spans="2:38">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6"/>
      <c r="AB44" s="206"/>
      <c r="AC44" s="206"/>
      <c r="AD44" s="206"/>
      <c r="AE44" s="206"/>
      <c r="AF44" s="206"/>
      <c r="AG44" s="206"/>
      <c r="AH44" s="206"/>
      <c r="AI44" s="206"/>
      <c r="AJ44" s="206"/>
      <c r="AK44" s="206"/>
      <c r="AL44" s="205"/>
    </row>
    <row r="45" spans="2:38">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6"/>
      <c r="AB45" s="206"/>
      <c r="AC45" s="206"/>
      <c r="AD45" s="206"/>
      <c r="AE45" s="206"/>
      <c r="AF45" s="206"/>
      <c r="AG45" s="206"/>
      <c r="AH45" s="206"/>
      <c r="AI45" s="206"/>
      <c r="AJ45" s="206"/>
      <c r="AK45" s="206"/>
      <c r="AL45" s="205"/>
    </row>
    <row r="46" spans="2:38">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6"/>
      <c r="AB46" s="206"/>
      <c r="AC46" s="206"/>
      <c r="AD46" s="206"/>
      <c r="AE46" s="206"/>
      <c r="AF46" s="206"/>
      <c r="AG46" s="206"/>
      <c r="AH46" s="206"/>
      <c r="AI46" s="206"/>
      <c r="AJ46" s="206"/>
      <c r="AK46" s="206"/>
      <c r="AL46" s="205"/>
    </row>
    <row r="47" spans="2:38">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6"/>
      <c r="AB47" s="206"/>
      <c r="AC47" s="206"/>
      <c r="AD47" s="206"/>
      <c r="AE47" s="206"/>
      <c r="AF47" s="206"/>
      <c r="AG47" s="206"/>
      <c r="AH47" s="206"/>
      <c r="AI47" s="206"/>
      <c r="AJ47" s="206"/>
      <c r="AK47" s="206"/>
      <c r="AL47" s="205"/>
    </row>
    <row r="48" spans="2:38">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6"/>
      <c r="AB48" s="206"/>
      <c r="AC48" s="206"/>
      <c r="AD48" s="206"/>
      <c r="AE48" s="206"/>
      <c r="AF48" s="206"/>
      <c r="AG48" s="206"/>
      <c r="AH48" s="206"/>
      <c r="AI48" s="206"/>
      <c r="AJ48" s="206"/>
      <c r="AK48" s="206"/>
      <c r="AL48" s="205"/>
    </row>
    <row r="49" spans="2:38">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6"/>
      <c r="AB49" s="206"/>
      <c r="AC49" s="206"/>
      <c r="AD49" s="206"/>
      <c r="AE49" s="206"/>
      <c r="AF49" s="206"/>
      <c r="AG49" s="206"/>
      <c r="AH49" s="206"/>
      <c r="AI49" s="206"/>
      <c r="AJ49" s="206"/>
      <c r="AK49" s="206"/>
      <c r="AL49" s="205"/>
    </row>
    <row r="50" spans="2:38">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6"/>
      <c r="AB50" s="206"/>
      <c r="AC50" s="206"/>
      <c r="AD50" s="206"/>
      <c r="AE50" s="206"/>
      <c r="AF50" s="206"/>
      <c r="AG50" s="206"/>
      <c r="AH50" s="206"/>
      <c r="AI50" s="206"/>
      <c r="AJ50" s="206"/>
      <c r="AK50" s="206"/>
      <c r="AL50" s="205"/>
    </row>
    <row r="51" spans="2:38">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6"/>
      <c r="AB51" s="206"/>
      <c r="AC51" s="206"/>
      <c r="AD51" s="206"/>
      <c r="AE51" s="206"/>
      <c r="AF51" s="206"/>
      <c r="AG51" s="206"/>
      <c r="AH51" s="206"/>
      <c r="AI51" s="206"/>
      <c r="AJ51" s="206"/>
      <c r="AK51" s="206"/>
      <c r="AL51" s="205"/>
    </row>
    <row r="52" spans="2:38">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6"/>
      <c r="AB52" s="206"/>
      <c r="AC52" s="206"/>
      <c r="AD52" s="206"/>
      <c r="AE52" s="206"/>
      <c r="AF52" s="206"/>
      <c r="AG52" s="206"/>
      <c r="AH52" s="206"/>
      <c r="AI52" s="206"/>
      <c r="AJ52" s="206"/>
      <c r="AK52" s="206"/>
      <c r="AL52" s="205"/>
    </row>
    <row r="53" spans="2:38">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6"/>
      <c r="AB53" s="206"/>
      <c r="AC53" s="206"/>
      <c r="AD53" s="206"/>
      <c r="AE53" s="206"/>
      <c r="AF53" s="206"/>
      <c r="AG53" s="206"/>
      <c r="AH53" s="206"/>
      <c r="AI53" s="206"/>
      <c r="AJ53" s="206"/>
      <c r="AK53" s="206"/>
      <c r="AL53" s="205"/>
    </row>
    <row r="54" spans="2:38">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6"/>
      <c r="AB54" s="206"/>
      <c r="AC54" s="206"/>
      <c r="AD54" s="206"/>
      <c r="AE54" s="206"/>
      <c r="AF54" s="206"/>
      <c r="AG54" s="206"/>
      <c r="AH54" s="206"/>
      <c r="AI54" s="206"/>
      <c r="AJ54" s="206"/>
      <c r="AK54" s="206"/>
      <c r="AL54" s="205"/>
    </row>
    <row r="55" spans="2:38">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6"/>
      <c r="AB55" s="206"/>
      <c r="AC55" s="206"/>
      <c r="AD55" s="206"/>
      <c r="AE55" s="206"/>
      <c r="AF55" s="206"/>
      <c r="AG55" s="206"/>
      <c r="AH55" s="206"/>
      <c r="AI55" s="206"/>
      <c r="AJ55" s="206"/>
      <c r="AK55" s="206"/>
      <c r="AL55" s="205"/>
    </row>
    <row r="56" spans="2:38">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6"/>
      <c r="AB56" s="206"/>
      <c r="AC56" s="206"/>
      <c r="AD56" s="206"/>
      <c r="AE56" s="206"/>
      <c r="AF56" s="206"/>
      <c r="AG56" s="206"/>
      <c r="AH56" s="206"/>
      <c r="AI56" s="206"/>
      <c r="AJ56" s="206"/>
      <c r="AK56" s="206"/>
      <c r="AL56" s="205"/>
    </row>
    <row r="57" spans="2:38">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6"/>
      <c r="AB57" s="206"/>
      <c r="AC57" s="206"/>
      <c r="AD57" s="206"/>
      <c r="AE57" s="206"/>
      <c r="AF57" s="206"/>
      <c r="AG57" s="206"/>
      <c r="AH57" s="206"/>
      <c r="AI57" s="206"/>
      <c r="AJ57" s="206"/>
      <c r="AK57" s="206"/>
      <c r="AL57" s="205"/>
    </row>
    <row r="58" spans="2:38">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6"/>
      <c r="AB58" s="206"/>
      <c r="AC58" s="206"/>
      <c r="AD58" s="206"/>
      <c r="AE58" s="206"/>
      <c r="AF58" s="206"/>
      <c r="AG58" s="206"/>
      <c r="AH58" s="206"/>
      <c r="AI58" s="206"/>
      <c r="AJ58" s="206"/>
      <c r="AK58" s="206"/>
      <c r="AL58" s="205"/>
    </row>
    <row r="59" spans="2:38">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6"/>
      <c r="AB59" s="206"/>
      <c r="AC59" s="206"/>
      <c r="AD59" s="206"/>
      <c r="AE59" s="206"/>
      <c r="AF59" s="206"/>
      <c r="AG59" s="206"/>
      <c r="AH59" s="206"/>
      <c r="AI59" s="206"/>
      <c r="AJ59" s="206"/>
      <c r="AK59" s="206"/>
      <c r="AL59" s="205"/>
    </row>
    <row r="60" spans="2:38">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6"/>
      <c r="AB60" s="206"/>
      <c r="AC60" s="206"/>
      <c r="AD60" s="206"/>
      <c r="AE60" s="206"/>
      <c r="AF60" s="206"/>
      <c r="AG60" s="206"/>
      <c r="AH60" s="206"/>
      <c r="AI60" s="206"/>
      <c r="AJ60" s="206"/>
      <c r="AK60" s="206"/>
      <c r="AL60" s="205"/>
    </row>
    <row r="61" spans="2:38">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row>
    <row r="62" spans="2:38">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row>
    <row r="63" spans="2:38">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row>
    <row r="64" spans="2:38">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row>
    <row r="65" spans="2:3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row>
    <row r="66" spans="2:34" ht="25.5">
      <c r="B66" s="203" t="s">
        <v>202</v>
      </c>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row>
    <row r="67" spans="2:34" ht="25.5">
      <c r="B67" s="208"/>
      <c r="C67" s="208"/>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row>
    <row r="68" spans="2:34" ht="25.5">
      <c r="B68" s="208"/>
      <c r="C68" s="208" t="s">
        <v>201</v>
      </c>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row>
    <row r="69" spans="2:34" ht="25.5">
      <c r="B69" s="208"/>
      <c r="C69" s="208" t="s">
        <v>200</v>
      </c>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row>
    <row r="70" spans="2:34">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row>
    <row r="71" spans="2:34">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row>
    <row r="72" spans="2:34">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row>
    <row r="73" spans="2:34">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row>
    <row r="74" spans="2:34">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row>
    <row r="75" spans="2:34">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row>
    <row r="76" spans="2:34">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row>
    <row r="77" spans="2:34">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row>
    <row r="78" spans="2:34">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row>
    <row r="79" spans="2:34">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row>
    <row r="80" spans="2:34" ht="25.5">
      <c r="B80" s="208"/>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row>
    <row r="81" spans="2:34">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row>
    <row r="82" spans="2:34">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row>
    <row r="83" spans="2:34">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row>
    <row r="84" spans="2:3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row>
    <row r="85" spans="2:34">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row>
    <row r="86" spans="2:34">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row>
    <row r="87" spans="2:34">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row>
    <row r="88" spans="2:34">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row>
    <row r="89" spans="2:34">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row>
    <row r="90" spans="2:34">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row>
    <row r="91" spans="2:34">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row>
    <row r="92" spans="2:34">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row>
    <row r="93" spans="2:34">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row>
    <row r="94" spans="2:34">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row>
    <row r="95" spans="2:34">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row>
    <row r="96" spans="2:34">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row>
    <row r="97" spans="2:34">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row>
    <row r="98" spans="2:34">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row>
    <row r="99" spans="2:34">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row>
    <row r="100" spans="2:34">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row>
    <row r="101" spans="2:34">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row>
    <row r="102" spans="2:34">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row>
    <row r="103" spans="2:34">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row>
    <row r="104" spans="2:34">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row>
    <row r="105" spans="2:34">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row>
    <row r="106" spans="2:34">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row>
    <row r="107" spans="2:34">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row>
    <row r="108" spans="2:34">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row>
    <row r="109" spans="2:34" s="204" customFormat="1"/>
    <row r="110" spans="2:34" ht="25.5">
      <c r="B110" s="203" t="s">
        <v>196</v>
      </c>
      <c r="C110" s="204"/>
      <c r="D110" s="204"/>
      <c r="E110" s="204"/>
      <c r="F110" s="204"/>
      <c r="G110" s="204"/>
      <c r="H110" s="204"/>
      <c r="I110" s="206"/>
      <c r="J110" s="206"/>
      <c r="K110" s="206"/>
      <c r="L110" s="206"/>
      <c r="M110" s="206"/>
      <c r="N110" s="206"/>
      <c r="O110" s="206"/>
      <c r="P110" s="206"/>
      <c r="Q110" s="206"/>
      <c r="R110" s="206"/>
      <c r="S110" s="206"/>
      <c r="T110" s="206"/>
      <c r="U110" s="206"/>
      <c r="V110" s="206"/>
      <c r="W110" s="206"/>
      <c r="X110" s="206"/>
      <c r="Y110" s="206"/>
      <c r="Z110" s="206"/>
      <c r="AA110" s="206"/>
    </row>
    <row r="111" spans="2:34" s="210" customFormat="1" ht="34.5" customHeight="1">
      <c r="B111" s="211" t="s">
        <v>197</v>
      </c>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row>
    <row r="112" spans="2:34" s="210" customFormat="1" ht="34.5" customHeight="1">
      <c r="B112" s="211" t="s">
        <v>199</v>
      </c>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row>
    <row r="113" spans="2:30" s="210" customFormat="1" ht="34.5" customHeight="1">
      <c r="B113" s="211" t="s">
        <v>198</v>
      </c>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row>
    <row r="114" spans="2:30">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row>
    <row r="115" spans="2:30">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row>
    <row r="116" spans="2:30">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row>
    <row r="117" spans="2:30">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row>
    <row r="118" spans="2:30">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row>
    <row r="119" spans="2:30">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row>
    <row r="120" spans="2:30">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row>
    <row r="121" spans="2:30">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row>
    <row r="122" spans="2:30">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row>
    <row r="123" spans="2:30">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row>
    <row r="124" spans="2:30">
      <c r="B124" s="205"/>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row>
    <row r="125" spans="2:30">
      <c r="B125" s="205"/>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row>
    <row r="126" spans="2:30">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row>
    <row r="127" spans="2:30">
      <c r="B127" s="205"/>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row>
    <row r="128" spans="2:30">
      <c r="B128" s="205"/>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row>
    <row r="129" spans="2:30">
      <c r="B129" s="205"/>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row>
    <row r="130" spans="2:30">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row>
    <row r="131" spans="2:30">
      <c r="B131" s="205"/>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row>
    <row r="132" spans="2:30">
      <c r="B132" s="205"/>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row>
    <row r="133" spans="2:30">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row>
    <row r="134" spans="2:30">
      <c r="B134" s="205"/>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c r="AA134" s="205"/>
      <c r="AB134" s="205"/>
      <c r="AC134" s="205"/>
      <c r="AD134" s="205"/>
    </row>
    <row r="135" spans="2:30" s="204" customFormat="1"/>
    <row r="136" spans="2:30" s="204" customFormat="1"/>
    <row r="137" spans="2:30" s="204" customFormat="1"/>
    <row r="138" spans="2:30" s="204" customFormat="1"/>
    <row r="139" spans="2:30" s="204" customFormat="1"/>
    <row r="140" spans="2:30" s="204" customFormat="1"/>
    <row r="141" spans="2:30" s="204" customFormat="1"/>
    <row r="142" spans="2:30" s="204" customFormat="1"/>
    <row r="143" spans="2:30" s="204" customFormat="1"/>
    <row r="144" spans="2:30" s="204" customFormat="1"/>
    <row r="145" spans="2:2" s="204" customFormat="1"/>
    <row r="146" spans="2:2" s="204" customFormat="1"/>
    <row r="147" spans="2:2" s="204" customFormat="1"/>
    <row r="148" spans="2:2" s="204" customFormat="1"/>
    <row r="149" spans="2:2" s="204" customFormat="1"/>
    <row r="150" spans="2:2" s="204" customFormat="1"/>
    <row r="151" spans="2:2" s="204" customFormat="1" ht="25.5">
      <c r="B151" s="203"/>
    </row>
    <row r="152" spans="2:2" s="204" customFormat="1" ht="25.5">
      <c r="B152" s="203"/>
    </row>
    <row r="153" spans="2:2" s="204" customFormat="1"/>
    <row r="154" spans="2:2" s="204" customFormat="1"/>
    <row r="155" spans="2:2" s="204" customFormat="1"/>
    <row r="156" spans="2:2" s="204" customFormat="1"/>
    <row r="157" spans="2:2" s="204" customFormat="1"/>
    <row r="158" spans="2:2" s="204" customFormat="1"/>
    <row r="159" spans="2:2" s="204" customFormat="1"/>
    <row r="160" spans="2:2" s="204" customFormat="1"/>
    <row r="161" s="204" customFormat="1"/>
    <row r="162" s="204" customFormat="1"/>
    <row r="163" s="204" customFormat="1"/>
    <row r="164" s="204" customFormat="1"/>
    <row r="165" s="204" customFormat="1"/>
    <row r="166" s="204" customFormat="1"/>
    <row r="167" s="204" customFormat="1"/>
    <row r="168" s="204" customFormat="1"/>
    <row r="169" s="204" customFormat="1"/>
    <row r="170" s="204" customFormat="1"/>
    <row r="171" s="204" customFormat="1"/>
    <row r="172" s="204" customFormat="1"/>
    <row r="173" s="204" customFormat="1"/>
    <row r="174" s="204" customFormat="1"/>
    <row r="175" s="204" customFormat="1"/>
    <row r="176" s="204" customFormat="1"/>
    <row r="177" s="204" customFormat="1"/>
    <row r="178" s="204" customFormat="1"/>
    <row r="179" s="204" customFormat="1"/>
    <row r="180" s="204" customFormat="1"/>
    <row r="181" s="204" customFormat="1"/>
    <row r="182" s="204" customFormat="1"/>
    <row r="183" s="204" customFormat="1"/>
    <row r="184" s="204" customFormat="1"/>
    <row r="185" s="204" customFormat="1"/>
    <row r="186" s="204" customFormat="1"/>
    <row r="187" s="204" customFormat="1"/>
    <row r="188" s="204" customFormat="1"/>
    <row r="189" s="204" customFormat="1"/>
    <row r="190" s="204" customFormat="1"/>
    <row r="191" s="204" customFormat="1"/>
    <row r="192" s="204" customFormat="1"/>
    <row r="193" s="204" customFormat="1"/>
    <row r="194" s="204" customFormat="1"/>
    <row r="195" s="204" customFormat="1"/>
    <row r="196" s="204" customFormat="1"/>
    <row r="197" s="204" customFormat="1"/>
    <row r="198" s="204" customFormat="1"/>
    <row r="199" s="204" customFormat="1"/>
    <row r="200" s="204" customFormat="1"/>
    <row r="201" s="204" customFormat="1"/>
    <row r="202" s="204" customFormat="1"/>
    <row r="203" s="204" customFormat="1"/>
    <row r="204" s="204" customFormat="1"/>
    <row r="205" s="204" customFormat="1"/>
    <row r="206" s="204" customFormat="1"/>
    <row r="207" s="204" customFormat="1"/>
    <row r="208" s="204" customFormat="1"/>
    <row r="209" s="204" customFormat="1"/>
    <row r="210" s="204" customFormat="1"/>
    <row r="211" s="204" customFormat="1"/>
    <row r="212" s="204" customFormat="1"/>
    <row r="213" s="204" customFormat="1"/>
    <row r="214" s="204" customFormat="1"/>
    <row r="215" s="204" customFormat="1"/>
    <row r="216" s="204" customFormat="1"/>
    <row r="217" s="204" customFormat="1"/>
  </sheetData>
  <sheetProtection algorithmName="SHA-512" hashValue="NerJkHDNPNKPvZrf4Svsv8Fm7MHfnmJAa0FtASJM9QyhZJl5ZNI0qgDhiUCwDGygYJjf+ckMec/RZlrsMwy5bA==" saltValue="QOdWHu/ZjNPkFSN1P1Xx/w==" spinCount="100000" sheet="1" selectLockedCells="1" selectUnlockedCells="1"/>
  <phoneticPr fontId="2"/>
  <pageMargins left="0.7" right="0.7" top="0.75" bottom="0.75" header="0.3" footer="0.3"/>
  <pageSetup paperSize="8"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163C8-9EF2-412E-9BB5-B25B5A6F0965}">
  <sheetPr>
    <pageSetUpPr fitToPage="1"/>
  </sheetPr>
  <dimension ref="A1:AM58"/>
  <sheetViews>
    <sheetView view="pageBreakPreview" zoomScaleNormal="120" zoomScaleSheetLayoutView="100" workbookViewId="0">
      <selection activeCell="AG13" sqref="AG13:AM13"/>
    </sheetView>
  </sheetViews>
  <sheetFormatPr defaultColWidth="2.25" defaultRowHeight="12"/>
  <cols>
    <col min="1" max="1" width="2.625" style="2" customWidth="1"/>
    <col min="2" max="11" width="2.25" style="2"/>
    <col min="12" max="23" width="2.25" style="2" customWidth="1"/>
    <col min="24" max="24" width="4.25" style="2" customWidth="1"/>
    <col min="25" max="33" width="2.25" style="2" customWidth="1"/>
    <col min="34" max="34" width="3.875" style="2" customWidth="1"/>
    <col min="35" max="39" width="2.25" style="2" customWidth="1"/>
    <col min="40" max="16384" width="2.25" style="2"/>
  </cols>
  <sheetData>
    <row r="1" spans="1:39" ht="13.5" customHeight="1">
      <c r="A1" s="22"/>
      <c r="B1" s="23"/>
      <c r="C1" s="24"/>
      <c r="D1" s="24"/>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39" ht="8.25" customHeight="1">
      <c r="A2" s="22"/>
      <c r="B2" s="23"/>
      <c r="C2" s="24"/>
      <c r="D2" s="24"/>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row>
    <row r="3" spans="1:39" ht="18" customHeight="1">
      <c r="A3" s="214" t="s">
        <v>100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row>
    <row r="4" spans="1:39" ht="18" customHeight="1">
      <c r="A4" s="215" t="s">
        <v>165</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row>
    <row r="5" spans="1:39" ht="11.25" customHeight="1">
      <c r="A5" s="25"/>
      <c r="B5" s="23"/>
      <c r="C5" s="24"/>
      <c r="D5" s="24"/>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row>
    <row r="6" spans="1:39" ht="13.5" customHeight="1">
      <c r="A6" s="236" t="s">
        <v>51</v>
      </c>
      <c r="B6" s="87" t="s">
        <v>0</v>
      </c>
      <c r="C6" s="88"/>
      <c r="D6" s="88"/>
      <c r="E6" s="89"/>
      <c r="F6" s="89"/>
      <c r="G6" s="89"/>
      <c r="H6" s="89"/>
      <c r="I6" s="89"/>
      <c r="J6" s="89"/>
      <c r="K6" s="90"/>
      <c r="L6" s="239"/>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1"/>
    </row>
    <row r="7" spans="1:39" ht="21" customHeight="1">
      <c r="A7" s="237"/>
      <c r="B7" s="91" t="s">
        <v>1</v>
      </c>
      <c r="C7" s="92"/>
      <c r="D7" s="92"/>
      <c r="E7" s="93"/>
      <c r="F7" s="93"/>
      <c r="G7" s="93"/>
      <c r="H7" s="93"/>
      <c r="I7" s="93"/>
      <c r="J7" s="93"/>
      <c r="K7" s="94"/>
      <c r="L7" s="242"/>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4"/>
    </row>
    <row r="8" spans="1:39">
      <c r="A8" s="237"/>
      <c r="B8" s="245" t="s">
        <v>52</v>
      </c>
      <c r="C8" s="246"/>
      <c r="D8" s="246"/>
      <c r="E8" s="246"/>
      <c r="F8" s="246"/>
      <c r="G8" s="246"/>
      <c r="H8" s="246"/>
      <c r="I8" s="246"/>
      <c r="J8" s="246"/>
      <c r="K8" s="247"/>
      <c r="L8" s="182" t="s">
        <v>2</v>
      </c>
      <c r="M8" s="182"/>
      <c r="N8" s="182"/>
      <c r="O8" s="182"/>
      <c r="P8" s="182"/>
      <c r="Q8" s="254"/>
      <c r="R8" s="254"/>
      <c r="S8" s="182" t="s">
        <v>3</v>
      </c>
      <c r="T8" s="254"/>
      <c r="U8" s="254"/>
      <c r="V8" s="254"/>
      <c r="W8" s="182" t="s">
        <v>4</v>
      </c>
      <c r="X8" s="182"/>
      <c r="Y8" s="182"/>
      <c r="Z8" s="182"/>
      <c r="AA8" s="182"/>
      <c r="AB8" s="182"/>
      <c r="AC8" s="182"/>
      <c r="AD8" s="182"/>
      <c r="AE8" s="182"/>
      <c r="AF8" s="182"/>
      <c r="AG8" s="182"/>
      <c r="AH8" s="182"/>
      <c r="AI8" s="182"/>
      <c r="AJ8" s="182"/>
      <c r="AK8" s="182"/>
      <c r="AL8" s="182"/>
      <c r="AM8" s="183"/>
    </row>
    <row r="9" spans="1:39" ht="15.75" customHeight="1">
      <c r="A9" s="237"/>
      <c r="B9" s="248"/>
      <c r="C9" s="249"/>
      <c r="D9" s="249"/>
      <c r="E9" s="249"/>
      <c r="F9" s="249"/>
      <c r="G9" s="249"/>
      <c r="H9" s="249"/>
      <c r="I9" s="249"/>
      <c r="J9" s="249"/>
      <c r="K9" s="250"/>
      <c r="L9" s="260"/>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2"/>
    </row>
    <row r="10" spans="1:39" ht="15.75" customHeight="1">
      <c r="A10" s="237"/>
      <c r="B10" s="251"/>
      <c r="C10" s="252"/>
      <c r="D10" s="252"/>
      <c r="E10" s="252"/>
      <c r="F10" s="252"/>
      <c r="G10" s="252"/>
      <c r="H10" s="252"/>
      <c r="I10" s="252"/>
      <c r="J10" s="252"/>
      <c r="K10" s="253"/>
      <c r="L10" s="263"/>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5"/>
    </row>
    <row r="11" spans="1:39" ht="28.5" customHeight="1">
      <c r="A11" s="237"/>
      <c r="B11" s="95" t="s">
        <v>5</v>
      </c>
      <c r="C11" s="96"/>
      <c r="D11" s="96"/>
      <c r="E11" s="97"/>
      <c r="F11" s="97"/>
      <c r="G11" s="97"/>
      <c r="H11" s="97"/>
      <c r="I11" s="97"/>
      <c r="J11" s="97"/>
      <c r="K11" s="97"/>
      <c r="L11" s="95" t="s">
        <v>6</v>
      </c>
      <c r="M11" s="97"/>
      <c r="N11" s="97"/>
      <c r="O11" s="97"/>
      <c r="P11" s="97"/>
      <c r="Q11" s="97"/>
      <c r="R11" s="181"/>
      <c r="S11" s="216"/>
      <c r="T11" s="217"/>
      <c r="U11" s="217"/>
      <c r="V11" s="217"/>
      <c r="W11" s="217"/>
      <c r="X11" s="217"/>
      <c r="Y11" s="218"/>
      <c r="Z11" s="95" t="s">
        <v>53</v>
      </c>
      <c r="AA11" s="97"/>
      <c r="AB11" s="97"/>
      <c r="AC11" s="97"/>
      <c r="AD11" s="97"/>
      <c r="AE11" s="97"/>
      <c r="AF11" s="181"/>
      <c r="AG11" s="255"/>
      <c r="AH11" s="256"/>
      <c r="AI11" s="256"/>
      <c r="AJ11" s="256"/>
      <c r="AK11" s="256"/>
      <c r="AL11" s="256"/>
      <c r="AM11" s="257"/>
    </row>
    <row r="12" spans="1:39" ht="27.75" customHeight="1">
      <c r="A12" s="237"/>
      <c r="B12" s="95" t="s">
        <v>7</v>
      </c>
      <c r="C12" s="96"/>
      <c r="D12" s="96"/>
      <c r="E12" s="97"/>
      <c r="F12" s="97"/>
      <c r="G12" s="97"/>
      <c r="H12" s="97"/>
      <c r="I12" s="97"/>
      <c r="J12" s="97"/>
      <c r="K12" s="97"/>
      <c r="L12" s="95" t="s">
        <v>8</v>
      </c>
      <c r="M12" s="97"/>
      <c r="N12" s="97"/>
      <c r="O12" s="97"/>
      <c r="P12" s="97"/>
      <c r="Q12" s="97"/>
      <c r="R12" s="181"/>
      <c r="S12" s="216"/>
      <c r="T12" s="217"/>
      <c r="U12" s="217"/>
      <c r="V12" s="217"/>
      <c r="W12" s="217"/>
      <c r="X12" s="217"/>
      <c r="Y12" s="218"/>
      <c r="Z12" s="95" t="s">
        <v>9</v>
      </c>
      <c r="AA12" s="97"/>
      <c r="AB12" s="97"/>
      <c r="AC12" s="97"/>
      <c r="AD12" s="97"/>
      <c r="AE12" s="97"/>
      <c r="AF12" s="181"/>
      <c r="AG12" s="216"/>
      <c r="AH12" s="217"/>
      <c r="AI12" s="217"/>
      <c r="AJ12" s="217"/>
      <c r="AK12" s="217"/>
      <c r="AL12" s="217"/>
      <c r="AM12" s="218"/>
    </row>
    <row r="13" spans="1:39" ht="27.75" customHeight="1">
      <c r="A13" s="238"/>
      <c r="B13" s="95" t="s">
        <v>10</v>
      </c>
      <c r="C13" s="96"/>
      <c r="D13" s="96"/>
      <c r="E13" s="97"/>
      <c r="F13" s="97"/>
      <c r="G13" s="97"/>
      <c r="H13" s="97"/>
      <c r="I13" s="97"/>
      <c r="J13" s="97"/>
      <c r="K13" s="97"/>
      <c r="L13" s="95" t="s">
        <v>8</v>
      </c>
      <c r="M13" s="97"/>
      <c r="N13" s="97"/>
      <c r="O13" s="97"/>
      <c r="P13" s="97"/>
      <c r="Q13" s="97"/>
      <c r="R13" s="181"/>
      <c r="S13" s="216"/>
      <c r="T13" s="217"/>
      <c r="U13" s="217"/>
      <c r="V13" s="217"/>
      <c r="W13" s="217"/>
      <c r="X13" s="217"/>
      <c r="Y13" s="218"/>
      <c r="Z13" s="95" t="s">
        <v>9</v>
      </c>
      <c r="AA13" s="97"/>
      <c r="AB13" s="97"/>
      <c r="AC13" s="97"/>
      <c r="AD13" s="97"/>
      <c r="AE13" s="97"/>
      <c r="AF13" s="181"/>
      <c r="AG13" s="216"/>
      <c r="AH13" s="217"/>
      <c r="AI13" s="217"/>
      <c r="AJ13" s="217"/>
      <c r="AK13" s="217"/>
      <c r="AL13" s="217"/>
      <c r="AM13" s="218"/>
    </row>
    <row r="14" spans="1:39" ht="18" customHeight="1">
      <c r="A14" s="26" t="s">
        <v>38</v>
      </c>
      <c r="B14" s="27"/>
      <c r="C14" s="27"/>
      <c r="D14" s="27"/>
      <c r="E14" s="27"/>
      <c r="F14" s="27"/>
      <c r="G14" s="28"/>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9"/>
    </row>
    <row r="15" spans="1:39" ht="22.5" customHeight="1">
      <c r="A15" s="219" t="s">
        <v>35</v>
      </c>
      <c r="B15" s="220"/>
      <c r="C15" s="220"/>
      <c r="D15" s="220"/>
      <c r="E15" s="220"/>
      <c r="F15" s="220"/>
      <c r="G15" s="220"/>
      <c r="H15" s="220"/>
      <c r="I15" s="220"/>
      <c r="J15" s="220"/>
      <c r="K15" s="220"/>
      <c r="L15" s="220"/>
      <c r="M15" s="220"/>
      <c r="N15" s="220"/>
      <c r="O15" s="220"/>
      <c r="P15" s="220"/>
      <c r="Q15" s="220"/>
      <c r="R15" s="220"/>
      <c r="S15" s="221"/>
      <c r="T15" s="228" t="s">
        <v>63</v>
      </c>
      <c r="U15" s="229"/>
      <c r="V15" s="229"/>
      <c r="W15" s="229"/>
      <c r="X15" s="229"/>
      <c r="Y15" s="229"/>
      <c r="Z15" s="229"/>
      <c r="AA15" s="229"/>
      <c r="AB15" s="229"/>
      <c r="AC15" s="229"/>
      <c r="AD15" s="229"/>
      <c r="AE15" s="229"/>
      <c r="AF15" s="229"/>
      <c r="AG15" s="229"/>
      <c r="AH15" s="229"/>
      <c r="AI15" s="229"/>
      <c r="AJ15" s="229"/>
      <c r="AK15" s="229"/>
      <c r="AL15" s="229"/>
      <c r="AM15" s="230"/>
    </row>
    <row r="16" spans="1:39" ht="22.5" customHeight="1">
      <c r="A16" s="222"/>
      <c r="B16" s="223"/>
      <c r="C16" s="223"/>
      <c r="D16" s="223"/>
      <c r="E16" s="223"/>
      <c r="F16" s="223"/>
      <c r="G16" s="223"/>
      <c r="H16" s="223"/>
      <c r="I16" s="223"/>
      <c r="J16" s="223"/>
      <c r="K16" s="223"/>
      <c r="L16" s="223"/>
      <c r="M16" s="223"/>
      <c r="N16" s="223"/>
      <c r="O16" s="223"/>
      <c r="P16" s="223"/>
      <c r="Q16" s="223"/>
      <c r="R16" s="223"/>
      <c r="S16" s="224"/>
      <c r="T16" s="228" t="s">
        <v>64</v>
      </c>
      <c r="U16" s="229"/>
      <c r="V16" s="229"/>
      <c r="W16" s="229"/>
      <c r="X16" s="229"/>
      <c r="Y16" s="229"/>
      <c r="Z16" s="229"/>
      <c r="AA16" s="229"/>
      <c r="AB16" s="229"/>
      <c r="AC16" s="230"/>
      <c r="AD16" s="228" t="s">
        <v>65</v>
      </c>
      <c r="AE16" s="229"/>
      <c r="AF16" s="229"/>
      <c r="AG16" s="229"/>
      <c r="AH16" s="229"/>
      <c r="AI16" s="229"/>
      <c r="AJ16" s="229"/>
      <c r="AK16" s="229"/>
      <c r="AL16" s="229"/>
      <c r="AM16" s="230"/>
    </row>
    <row r="17" spans="1:39" ht="12.75" customHeight="1">
      <c r="A17" s="225"/>
      <c r="B17" s="226"/>
      <c r="C17" s="226"/>
      <c r="D17" s="226"/>
      <c r="E17" s="226"/>
      <c r="F17" s="226"/>
      <c r="G17" s="226"/>
      <c r="H17" s="226"/>
      <c r="I17" s="226"/>
      <c r="J17" s="226"/>
      <c r="K17" s="226"/>
      <c r="L17" s="226"/>
      <c r="M17" s="226"/>
      <c r="N17" s="226"/>
      <c r="O17" s="226"/>
      <c r="P17" s="226"/>
      <c r="Q17" s="226"/>
      <c r="R17" s="226"/>
      <c r="S17" s="227"/>
      <c r="T17" s="231" t="s">
        <v>98</v>
      </c>
      <c r="U17" s="232"/>
      <c r="V17" s="232"/>
      <c r="W17" s="233"/>
      <c r="X17" s="234" t="s">
        <v>11</v>
      </c>
      <c r="Y17" s="234"/>
      <c r="Z17" s="234"/>
      <c r="AA17" s="234"/>
      <c r="AB17" s="234"/>
      <c r="AC17" s="235"/>
      <c r="AD17" s="231" t="s">
        <v>98</v>
      </c>
      <c r="AE17" s="232"/>
      <c r="AF17" s="232"/>
      <c r="AG17" s="233"/>
      <c r="AH17" s="258" t="s">
        <v>11</v>
      </c>
      <c r="AI17" s="258"/>
      <c r="AJ17" s="258"/>
      <c r="AK17" s="258"/>
      <c r="AL17" s="258"/>
      <c r="AM17" s="259"/>
    </row>
    <row r="18" spans="1:39" ht="12.75" customHeight="1">
      <c r="A18" s="237" t="s">
        <v>72</v>
      </c>
      <c r="B18" s="87" t="s">
        <v>40</v>
      </c>
      <c r="C18" s="89"/>
      <c r="D18" s="89"/>
      <c r="E18" s="89"/>
      <c r="F18" s="89"/>
      <c r="G18" s="89"/>
      <c r="H18" s="89"/>
      <c r="I18" s="89"/>
      <c r="J18" s="89"/>
      <c r="K18" s="89"/>
      <c r="L18" s="89"/>
      <c r="M18" s="89"/>
      <c r="N18" s="89"/>
      <c r="O18" s="89"/>
      <c r="P18" s="89"/>
      <c r="Q18" s="89"/>
      <c r="R18" s="89"/>
      <c r="S18" s="90"/>
      <c r="T18" s="266">
        <f>COUNTIFS('②申請一覧 '!$E$6:$E$65,B18,'②申請一覧 '!$L$6:$L$65,"&gt;0")</f>
        <v>0</v>
      </c>
      <c r="U18" s="267"/>
      <c r="V18" s="268" t="s">
        <v>12</v>
      </c>
      <c r="W18" s="269"/>
      <c r="X18" s="270">
        <f>SUMIF('②申請一覧 '!$E$6:$E$65,B18,'②申請一覧 '!$L$6:$L$65)</f>
        <v>0</v>
      </c>
      <c r="Y18" s="271"/>
      <c r="Z18" s="271"/>
      <c r="AA18" s="271"/>
      <c r="AB18" s="98" t="s">
        <v>59</v>
      </c>
      <c r="AC18" s="99"/>
      <c r="AD18" s="266">
        <f>COUNTIFS('②申請一覧 '!$E$6:$E$65,B18,'②申請一覧 '!$P$6:$P$65,"&gt;0")</f>
        <v>0</v>
      </c>
      <c r="AE18" s="267"/>
      <c r="AF18" s="268" t="s">
        <v>12</v>
      </c>
      <c r="AG18" s="269"/>
      <c r="AH18" s="270">
        <f>SUMIF('②申請一覧 '!$E$6:$E$65,B18,'②申請一覧 '!$P$6:$P$65)</f>
        <v>0</v>
      </c>
      <c r="AI18" s="271"/>
      <c r="AJ18" s="271"/>
      <c r="AK18" s="271"/>
      <c r="AL18" s="98" t="s">
        <v>59</v>
      </c>
      <c r="AM18" s="99"/>
    </row>
    <row r="19" spans="1:39" ht="12.75" customHeight="1">
      <c r="A19" s="237"/>
      <c r="B19" s="100" t="s">
        <v>41</v>
      </c>
      <c r="C19" s="101"/>
      <c r="D19" s="101"/>
      <c r="E19" s="101"/>
      <c r="F19" s="101"/>
      <c r="G19" s="101"/>
      <c r="H19" s="101"/>
      <c r="I19" s="101"/>
      <c r="J19" s="101"/>
      <c r="K19" s="101"/>
      <c r="L19" s="101"/>
      <c r="M19" s="101"/>
      <c r="N19" s="101"/>
      <c r="O19" s="101"/>
      <c r="P19" s="101"/>
      <c r="Q19" s="101"/>
      <c r="R19" s="101"/>
      <c r="S19" s="102"/>
      <c r="T19" s="272">
        <f>COUNTIFS('②申請一覧 '!$E$6:$E$65,B19,'②申請一覧 '!$L$6:$L$65,"&gt;0")</f>
        <v>0</v>
      </c>
      <c r="U19" s="273"/>
      <c r="V19" s="276" t="s">
        <v>12</v>
      </c>
      <c r="W19" s="277"/>
      <c r="X19" s="278">
        <f>SUMIF('②申請一覧 '!$E$6:$E$65,B19,'②申請一覧 '!$L$6:$L$65)</f>
        <v>0</v>
      </c>
      <c r="Y19" s="279"/>
      <c r="Z19" s="279"/>
      <c r="AA19" s="279"/>
      <c r="AB19" s="103" t="s">
        <v>59</v>
      </c>
      <c r="AC19" s="104"/>
      <c r="AD19" s="272">
        <f>COUNTIFS('②申請一覧 '!$E$6:$E$65,B19,'②申請一覧 '!$P$6:$P$65,"&gt;0")</f>
        <v>0</v>
      </c>
      <c r="AE19" s="273"/>
      <c r="AF19" s="276" t="s">
        <v>12</v>
      </c>
      <c r="AG19" s="277"/>
      <c r="AH19" s="274">
        <f>SUMIF('②申請一覧 '!$E$6:$E$65,B19,'②申請一覧 '!$P$6:$P$65)</f>
        <v>0</v>
      </c>
      <c r="AI19" s="275"/>
      <c r="AJ19" s="275"/>
      <c r="AK19" s="275"/>
      <c r="AL19" s="103" t="s">
        <v>59</v>
      </c>
      <c r="AM19" s="104"/>
    </row>
    <row r="20" spans="1:39" ht="12.75" customHeight="1">
      <c r="A20" s="237"/>
      <c r="B20" s="100" t="s">
        <v>42</v>
      </c>
      <c r="C20" s="101"/>
      <c r="D20" s="101"/>
      <c r="E20" s="101"/>
      <c r="F20" s="101"/>
      <c r="G20" s="101"/>
      <c r="H20" s="101"/>
      <c r="I20" s="101"/>
      <c r="J20" s="101"/>
      <c r="K20" s="101"/>
      <c r="L20" s="101"/>
      <c r="M20" s="101"/>
      <c r="N20" s="101"/>
      <c r="O20" s="101"/>
      <c r="P20" s="101"/>
      <c r="Q20" s="101"/>
      <c r="R20" s="101"/>
      <c r="S20" s="102"/>
      <c r="T20" s="272">
        <f>COUNTIFS('②申請一覧 '!$E$6:$E$65,B20,'②申請一覧 '!$L$6:$L$65,"&gt;0")</f>
        <v>0</v>
      </c>
      <c r="U20" s="273"/>
      <c r="V20" s="276" t="s">
        <v>12</v>
      </c>
      <c r="W20" s="277"/>
      <c r="X20" s="274">
        <f>SUMIF('②申請一覧 '!$E$6:$E$65,B20,'②申請一覧 '!$L$6:$L$65)</f>
        <v>0</v>
      </c>
      <c r="Y20" s="275"/>
      <c r="Z20" s="275"/>
      <c r="AA20" s="275"/>
      <c r="AB20" s="103" t="s">
        <v>59</v>
      </c>
      <c r="AC20" s="104"/>
      <c r="AD20" s="272">
        <f>COUNTIFS('②申請一覧 '!$E$6:$E$65,B20,'②申請一覧 '!$P$6:$P$65,"&gt;0")</f>
        <v>0</v>
      </c>
      <c r="AE20" s="273"/>
      <c r="AF20" s="276" t="s">
        <v>12</v>
      </c>
      <c r="AG20" s="277"/>
      <c r="AH20" s="274">
        <f>SUMIF('②申請一覧 '!$E$6:$E$65,B20,'②申請一覧 '!$P$6:$P$65)</f>
        <v>0</v>
      </c>
      <c r="AI20" s="275"/>
      <c r="AJ20" s="275"/>
      <c r="AK20" s="275"/>
      <c r="AL20" s="103" t="s">
        <v>59</v>
      </c>
      <c r="AM20" s="104"/>
    </row>
    <row r="21" spans="1:39" ht="12.75" customHeight="1">
      <c r="A21" s="237"/>
      <c r="B21" s="105" t="s">
        <v>57</v>
      </c>
      <c r="C21" s="101"/>
      <c r="D21" s="101"/>
      <c r="E21" s="101"/>
      <c r="F21" s="101"/>
      <c r="G21" s="101"/>
      <c r="H21" s="101"/>
      <c r="I21" s="101"/>
      <c r="J21" s="101"/>
      <c r="K21" s="101"/>
      <c r="L21" s="101"/>
      <c r="M21" s="101"/>
      <c r="N21" s="101"/>
      <c r="O21" s="101"/>
      <c r="P21" s="101"/>
      <c r="Q21" s="101"/>
      <c r="R21" s="101"/>
      <c r="S21" s="101"/>
      <c r="T21" s="272">
        <f>COUNTIFS('②申請一覧 '!$E$6:$E$65,B21,'②申請一覧 '!$L$6:$L$65,"&gt;0")</f>
        <v>0</v>
      </c>
      <c r="U21" s="273"/>
      <c r="V21" s="276" t="s">
        <v>12</v>
      </c>
      <c r="W21" s="277"/>
      <c r="X21" s="274">
        <f>SUMIF('②申請一覧 '!$E$6:$E$65,B21,'②申請一覧 '!$L$6:$L$65)</f>
        <v>0</v>
      </c>
      <c r="Y21" s="275"/>
      <c r="Z21" s="275"/>
      <c r="AA21" s="275"/>
      <c r="AB21" s="106" t="s">
        <v>59</v>
      </c>
      <c r="AC21" s="104"/>
      <c r="AD21" s="272">
        <f>COUNTIFS('②申請一覧 '!$E$6:$E$65,B21,'②申請一覧 '!$P$6:$P$65,"&gt;0")</f>
        <v>0</v>
      </c>
      <c r="AE21" s="273"/>
      <c r="AF21" s="276" t="s">
        <v>12</v>
      </c>
      <c r="AG21" s="277"/>
      <c r="AH21" s="274">
        <f>SUMIF('②申請一覧 '!$E$6:$E$65,B21,'②申請一覧 '!$P$6:$P$65)</f>
        <v>0</v>
      </c>
      <c r="AI21" s="275"/>
      <c r="AJ21" s="275"/>
      <c r="AK21" s="275"/>
      <c r="AL21" s="106" t="s">
        <v>59</v>
      </c>
      <c r="AM21" s="104"/>
    </row>
    <row r="22" spans="1:39" ht="12.75" customHeight="1">
      <c r="A22" s="237"/>
      <c r="B22" s="100" t="s">
        <v>13</v>
      </c>
      <c r="C22" s="101"/>
      <c r="D22" s="101"/>
      <c r="E22" s="101"/>
      <c r="F22" s="101"/>
      <c r="G22" s="101"/>
      <c r="H22" s="101"/>
      <c r="I22" s="101"/>
      <c r="J22" s="101"/>
      <c r="K22" s="101"/>
      <c r="L22" s="101"/>
      <c r="M22" s="101"/>
      <c r="N22" s="101"/>
      <c r="O22" s="101"/>
      <c r="P22" s="101"/>
      <c r="Q22" s="101"/>
      <c r="R22" s="101"/>
      <c r="S22" s="101"/>
      <c r="T22" s="272">
        <f>COUNTIFS('②申請一覧 '!$E$6:$E$65,B22,'②申請一覧 '!$L$6:$L$65,"&gt;0")</f>
        <v>0</v>
      </c>
      <c r="U22" s="273"/>
      <c r="V22" s="276" t="s">
        <v>12</v>
      </c>
      <c r="W22" s="277"/>
      <c r="X22" s="274">
        <f>SUMIF('②申請一覧 '!$E$6:$E$65,B22,'②申請一覧 '!$L$6:$L$65)</f>
        <v>0</v>
      </c>
      <c r="Y22" s="275"/>
      <c r="Z22" s="275"/>
      <c r="AA22" s="275"/>
      <c r="AB22" s="106" t="s">
        <v>59</v>
      </c>
      <c r="AC22" s="104"/>
      <c r="AD22" s="272">
        <f>COUNTIFS('②申請一覧 '!$E$6:$E$65,B22,'②申請一覧 '!$P$6:$P$65,"&gt;0")</f>
        <v>0</v>
      </c>
      <c r="AE22" s="273"/>
      <c r="AF22" s="276" t="s">
        <v>12</v>
      </c>
      <c r="AG22" s="277"/>
      <c r="AH22" s="274">
        <f>SUMIF('②申請一覧 '!$E$6:$E$65,B22,'②申請一覧 '!$P$6:$P$65)</f>
        <v>0</v>
      </c>
      <c r="AI22" s="275"/>
      <c r="AJ22" s="275"/>
      <c r="AK22" s="275"/>
      <c r="AL22" s="106" t="s">
        <v>59</v>
      </c>
      <c r="AM22" s="104"/>
    </row>
    <row r="23" spans="1:39" ht="12.75" customHeight="1">
      <c r="A23" s="237"/>
      <c r="B23" s="100" t="s">
        <v>69</v>
      </c>
      <c r="C23" s="101"/>
      <c r="D23" s="101"/>
      <c r="E23" s="101"/>
      <c r="F23" s="101"/>
      <c r="G23" s="101"/>
      <c r="H23" s="101"/>
      <c r="I23" s="101"/>
      <c r="J23" s="101"/>
      <c r="K23" s="101"/>
      <c r="L23" s="101"/>
      <c r="M23" s="101"/>
      <c r="N23" s="101"/>
      <c r="O23" s="101"/>
      <c r="P23" s="101"/>
      <c r="Q23" s="101"/>
      <c r="R23" s="101"/>
      <c r="S23" s="101"/>
      <c r="T23" s="272">
        <f>COUNTIFS('②申請一覧 '!$E$6:$E$65,B23,'②申請一覧 '!$L$6:$L$65,"&gt;0")</f>
        <v>0</v>
      </c>
      <c r="U23" s="273"/>
      <c r="V23" s="276" t="s">
        <v>12</v>
      </c>
      <c r="W23" s="277"/>
      <c r="X23" s="274">
        <f>SUMIF('②申請一覧 '!$E$6:$E$65,B23,'②申請一覧 '!$L$6:$L$65)</f>
        <v>0</v>
      </c>
      <c r="Y23" s="275"/>
      <c r="Z23" s="275"/>
      <c r="AA23" s="275"/>
      <c r="AB23" s="103" t="s">
        <v>59</v>
      </c>
      <c r="AC23" s="104"/>
      <c r="AD23" s="272">
        <f>COUNTIFS('②申請一覧 '!$E$6:$E$65,B23,'②申請一覧 '!$P$6:$P$65,"&gt;0")</f>
        <v>0</v>
      </c>
      <c r="AE23" s="273"/>
      <c r="AF23" s="276" t="s">
        <v>12</v>
      </c>
      <c r="AG23" s="277"/>
      <c r="AH23" s="274">
        <f>SUMIF('②申請一覧 '!$E$6:$E$65,B23,'②申請一覧 '!$P$6:$P$65)</f>
        <v>0</v>
      </c>
      <c r="AI23" s="275"/>
      <c r="AJ23" s="275"/>
      <c r="AK23" s="275"/>
      <c r="AL23" s="103" t="s">
        <v>59</v>
      </c>
      <c r="AM23" s="104"/>
    </row>
    <row r="24" spans="1:39" ht="12.75" customHeight="1">
      <c r="A24" s="237"/>
      <c r="B24" s="100" t="s">
        <v>70</v>
      </c>
      <c r="C24" s="101"/>
      <c r="D24" s="101"/>
      <c r="E24" s="101"/>
      <c r="F24" s="101"/>
      <c r="G24" s="101"/>
      <c r="H24" s="101"/>
      <c r="I24" s="101"/>
      <c r="J24" s="101"/>
      <c r="K24" s="101"/>
      <c r="L24" s="101"/>
      <c r="M24" s="101"/>
      <c r="N24" s="101"/>
      <c r="O24" s="101"/>
      <c r="P24" s="101"/>
      <c r="Q24" s="101"/>
      <c r="R24" s="101"/>
      <c r="S24" s="101"/>
      <c r="T24" s="272">
        <f>COUNTIFS('②申請一覧 '!$E$6:$E$65,B24,'②申請一覧 '!$L$6:$L$65,"&gt;0")</f>
        <v>0</v>
      </c>
      <c r="U24" s="273"/>
      <c r="V24" s="276" t="s">
        <v>12</v>
      </c>
      <c r="W24" s="277"/>
      <c r="X24" s="274">
        <f>SUMIF('②申請一覧 '!$E$6:$E$65,B24,'②申請一覧 '!$L$6:$L$65)</f>
        <v>0</v>
      </c>
      <c r="Y24" s="275"/>
      <c r="Z24" s="275"/>
      <c r="AA24" s="275"/>
      <c r="AB24" s="103" t="s">
        <v>59</v>
      </c>
      <c r="AC24" s="104"/>
      <c r="AD24" s="272">
        <f>COUNTIFS('②申請一覧 '!$E$6:$E$65,B24,'②申請一覧 '!$P$6:$P$65,"&gt;0")</f>
        <v>0</v>
      </c>
      <c r="AE24" s="273"/>
      <c r="AF24" s="276" t="s">
        <v>12</v>
      </c>
      <c r="AG24" s="277"/>
      <c r="AH24" s="274">
        <f>SUMIF('②申請一覧 '!$E$6:$E$65,B24,'②申請一覧 '!$P$6:$P$65)</f>
        <v>0</v>
      </c>
      <c r="AI24" s="275"/>
      <c r="AJ24" s="275"/>
      <c r="AK24" s="275"/>
      <c r="AL24" s="103" t="s">
        <v>59</v>
      </c>
      <c r="AM24" s="104"/>
    </row>
    <row r="25" spans="1:39" ht="12.75" customHeight="1">
      <c r="A25" s="238"/>
      <c r="B25" s="107" t="s">
        <v>71</v>
      </c>
      <c r="C25" s="108"/>
      <c r="D25" s="108"/>
      <c r="E25" s="108"/>
      <c r="F25" s="108"/>
      <c r="G25" s="108"/>
      <c r="H25" s="108"/>
      <c r="I25" s="108"/>
      <c r="J25" s="108"/>
      <c r="K25" s="108"/>
      <c r="L25" s="108"/>
      <c r="M25" s="108"/>
      <c r="N25" s="108"/>
      <c r="O25" s="108"/>
      <c r="P25" s="108"/>
      <c r="Q25" s="108"/>
      <c r="R25" s="108"/>
      <c r="S25" s="108"/>
      <c r="T25" s="280">
        <f>COUNTIFS('②申請一覧 '!$E$6:$E$65,B25,'②申請一覧 '!$L$6:$L$65,"&gt;0")</f>
        <v>0</v>
      </c>
      <c r="U25" s="281"/>
      <c r="V25" s="282" t="s">
        <v>12</v>
      </c>
      <c r="W25" s="283"/>
      <c r="X25" s="284">
        <f>SUMIF('②申請一覧 '!$E$6:$E$65,B25,'②申請一覧 '!$L$6:$L$65)</f>
        <v>0</v>
      </c>
      <c r="Y25" s="285"/>
      <c r="Z25" s="285"/>
      <c r="AA25" s="285"/>
      <c r="AB25" s="109" t="s">
        <v>59</v>
      </c>
      <c r="AC25" s="110"/>
      <c r="AD25" s="286">
        <f>COUNTIFS('②申請一覧 '!$E$6:$E$65,B25,'②申請一覧 '!$P$6:$P$65,"&gt;0")</f>
        <v>0</v>
      </c>
      <c r="AE25" s="287"/>
      <c r="AF25" s="288" t="s">
        <v>12</v>
      </c>
      <c r="AG25" s="289"/>
      <c r="AH25" s="284">
        <f>SUMIF('②申請一覧 '!$E$6:$E$65,B25,'②申請一覧 '!$P$6:$P$65)</f>
        <v>0</v>
      </c>
      <c r="AI25" s="285"/>
      <c r="AJ25" s="285"/>
      <c r="AK25" s="285"/>
      <c r="AL25" s="109" t="s">
        <v>59</v>
      </c>
      <c r="AM25" s="110"/>
    </row>
    <row r="26" spans="1:39" ht="12.75" customHeight="1">
      <c r="A26" s="296" t="s">
        <v>54</v>
      </c>
      <c r="B26" s="87" t="s">
        <v>33</v>
      </c>
      <c r="C26" s="89"/>
      <c r="D26" s="89"/>
      <c r="E26" s="89"/>
      <c r="F26" s="89"/>
      <c r="G26" s="89"/>
      <c r="H26" s="89"/>
      <c r="I26" s="89"/>
      <c r="J26" s="89"/>
      <c r="K26" s="89"/>
      <c r="L26" s="89"/>
      <c r="M26" s="89"/>
      <c r="N26" s="89"/>
      <c r="O26" s="89"/>
      <c r="P26" s="89"/>
      <c r="Q26" s="89"/>
      <c r="R26" s="89"/>
      <c r="S26" s="89"/>
      <c r="T26" s="266">
        <f>COUNTIFS('②申請一覧 '!$E$6:$E$65,B26,'②申請一覧 '!$L$6:$L$65,"&gt;0")</f>
        <v>0</v>
      </c>
      <c r="U26" s="267"/>
      <c r="V26" s="268" t="s">
        <v>12</v>
      </c>
      <c r="W26" s="269"/>
      <c r="X26" s="270">
        <f>SUMIF('②申請一覧 '!$E$6:$E$65,B26,'②申請一覧 '!$L$6:$L$65)</f>
        <v>0</v>
      </c>
      <c r="Y26" s="271"/>
      <c r="Z26" s="271"/>
      <c r="AA26" s="271"/>
      <c r="AB26" s="111" t="s">
        <v>59</v>
      </c>
      <c r="AC26" s="99"/>
      <c r="AD26" s="266">
        <f>COUNTIFS('②申請一覧 '!$E$6:$E$65,B26,'②申請一覧 '!$P$6:$P$65,"&gt;0")</f>
        <v>0</v>
      </c>
      <c r="AE26" s="267"/>
      <c r="AF26" s="268" t="s">
        <v>12</v>
      </c>
      <c r="AG26" s="269"/>
      <c r="AH26" s="270">
        <f>SUMIF('②申請一覧 '!$E$6:$E$65,B26,'②申請一覧 '!$P$6:$P$65)</f>
        <v>0</v>
      </c>
      <c r="AI26" s="271"/>
      <c r="AJ26" s="271"/>
      <c r="AK26" s="271"/>
      <c r="AL26" s="111" t="s">
        <v>59</v>
      </c>
      <c r="AM26" s="99"/>
    </row>
    <row r="27" spans="1:39" ht="12.75" customHeight="1">
      <c r="A27" s="297"/>
      <c r="B27" s="93" t="s">
        <v>32</v>
      </c>
      <c r="C27" s="93"/>
      <c r="D27" s="93"/>
      <c r="E27" s="93"/>
      <c r="F27" s="93"/>
      <c r="G27" s="93"/>
      <c r="H27" s="93"/>
      <c r="I27" s="93"/>
      <c r="J27" s="93"/>
      <c r="K27" s="93"/>
      <c r="L27" s="93"/>
      <c r="M27" s="93"/>
      <c r="N27" s="93"/>
      <c r="O27" s="93"/>
      <c r="P27" s="93"/>
      <c r="Q27" s="93"/>
      <c r="R27" s="93"/>
      <c r="S27" s="93"/>
      <c r="T27" s="248">
        <f>COUNTIFS('②申請一覧 '!$E$6:$E$65,B27,'②申請一覧 '!$L$6:$L$65,"&gt;0")</f>
        <v>0</v>
      </c>
      <c r="U27" s="249"/>
      <c r="V27" s="290" t="s">
        <v>12</v>
      </c>
      <c r="W27" s="291"/>
      <c r="X27" s="292">
        <f>SUMIF('②申請一覧 '!$E$6:$E$65,B27,'②申請一覧 '!$L$6:$L$65)</f>
        <v>0</v>
      </c>
      <c r="Y27" s="293"/>
      <c r="Z27" s="293"/>
      <c r="AA27" s="293"/>
      <c r="AB27" s="112" t="s">
        <v>59</v>
      </c>
      <c r="AC27" s="113"/>
      <c r="AD27" s="251">
        <f>COUNTIFS('②申請一覧 '!$E$6:$E$65,B27,'②申請一覧 '!$P$6:$P$65,"&gt;0")</f>
        <v>0</v>
      </c>
      <c r="AE27" s="252"/>
      <c r="AF27" s="294" t="s">
        <v>12</v>
      </c>
      <c r="AG27" s="295"/>
      <c r="AH27" s="292">
        <f>SUMIF('②申請一覧 '!$E$6:$E$65,B27,'②申請一覧 '!$P$6:$P$65)</f>
        <v>0</v>
      </c>
      <c r="AI27" s="293"/>
      <c r="AJ27" s="293"/>
      <c r="AK27" s="293"/>
      <c r="AL27" s="112" t="s">
        <v>59</v>
      </c>
      <c r="AM27" s="113"/>
    </row>
    <row r="28" spans="1:39" ht="12.75" customHeight="1">
      <c r="A28" s="236" t="s">
        <v>30</v>
      </c>
      <c r="B28" s="89" t="s">
        <v>14</v>
      </c>
      <c r="C28" s="89"/>
      <c r="D28" s="89"/>
      <c r="E28" s="89"/>
      <c r="F28" s="89"/>
      <c r="G28" s="89"/>
      <c r="H28" s="89"/>
      <c r="I28" s="89"/>
      <c r="J28" s="89"/>
      <c r="K28" s="89"/>
      <c r="L28" s="89"/>
      <c r="M28" s="89"/>
      <c r="N28" s="89"/>
      <c r="O28" s="89"/>
      <c r="P28" s="89"/>
      <c r="Q28" s="89"/>
      <c r="R28" s="89"/>
      <c r="S28" s="89"/>
      <c r="T28" s="266">
        <f>COUNTIFS('②申請一覧 '!$E$6:$E$65,B28,'②申請一覧 '!$L$6:$L$65,"&gt;0")</f>
        <v>0</v>
      </c>
      <c r="U28" s="267"/>
      <c r="V28" s="268" t="s">
        <v>12</v>
      </c>
      <c r="W28" s="269"/>
      <c r="X28" s="278">
        <f>SUMIF('②申請一覧 '!$E$6:$E$65,B28,'②申請一覧 '!$L$6:$L$65)</f>
        <v>0</v>
      </c>
      <c r="Y28" s="279"/>
      <c r="Z28" s="279"/>
      <c r="AA28" s="279"/>
      <c r="AB28" s="114" t="s">
        <v>59</v>
      </c>
      <c r="AC28" s="115"/>
      <c r="AD28" s="298">
        <f>COUNTIFS('②申請一覧 '!$E$6:$E$65,B28,'②申請一覧 '!$P$6:$P$65,"&gt;0")</f>
        <v>0</v>
      </c>
      <c r="AE28" s="299"/>
      <c r="AF28" s="300" t="s">
        <v>12</v>
      </c>
      <c r="AG28" s="301"/>
      <c r="AH28" s="278">
        <f>SUMIF('②申請一覧 '!$E$6:$E$65,B28,'②申請一覧 '!$P$6:$P$65)</f>
        <v>0</v>
      </c>
      <c r="AI28" s="279"/>
      <c r="AJ28" s="279"/>
      <c r="AK28" s="279"/>
      <c r="AL28" s="114" t="s">
        <v>59</v>
      </c>
      <c r="AM28" s="115"/>
    </row>
    <row r="29" spans="1:39" ht="12.75" customHeight="1">
      <c r="A29" s="237"/>
      <c r="B29" s="101" t="s">
        <v>15</v>
      </c>
      <c r="C29" s="101"/>
      <c r="D29" s="101"/>
      <c r="E29" s="101"/>
      <c r="F29" s="101"/>
      <c r="G29" s="101"/>
      <c r="H29" s="101"/>
      <c r="I29" s="101"/>
      <c r="J29" s="101"/>
      <c r="K29" s="101"/>
      <c r="L29" s="101"/>
      <c r="M29" s="101"/>
      <c r="N29" s="101"/>
      <c r="O29" s="101"/>
      <c r="P29" s="101"/>
      <c r="Q29" s="101"/>
      <c r="R29" s="101"/>
      <c r="S29" s="101"/>
      <c r="T29" s="272">
        <f>COUNTIFS('②申請一覧 '!$E$6:$E$65,B29,'②申請一覧 '!$L$6:$L$65,"&gt;0")</f>
        <v>0</v>
      </c>
      <c r="U29" s="273"/>
      <c r="V29" s="276" t="s">
        <v>12</v>
      </c>
      <c r="W29" s="277"/>
      <c r="X29" s="274">
        <f>SUMIF('②申請一覧 '!$E$6:$E$65,B29,'②申請一覧 '!$L$6:$L$65)</f>
        <v>0</v>
      </c>
      <c r="Y29" s="275"/>
      <c r="Z29" s="275"/>
      <c r="AA29" s="275"/>
      <c r="AB29" s="103" t="s">
        <v>59</v>
      </c>
      <c r="AC29" s="104"/>
      <c r="AD29" s="272">
        <f>COUNTIFS('②申請一覧 '!$E$6:$E$65,B29,'②申請一覧 '!$P$6:$P$65,"&gt;0")</f>
        <v>0</v>
      </c>
      <c r="AE29" s="273"/>
      <c r="AF29" s="276" t="s">
        <v>12</v>
      </c>
      <c r="AG29" s="277"/>
      <c r="AH29" s="274">
        <f>SUMIF('②申請一覧 '!$E$6:$E$65,B29,'②申請一覧 '!$P$6:$P$65)</f>
        <v>0</v>
      </c>
      <c r="AI29" s="275"/>
      <c r="AJ29" s="275"/>
      <c r="AK29" s="275"/>
      <c r="AL29" s="103" t="s">
        <v>59</v>
      </c>
      <c r="AM29" s="104"/>
    </row>
    <row r="30" spans="1:39" ht="12.75" customHeight="1">
      <c r="A30" s="237"/>
      <c r="B30" s="101" t="s">
        <v>16</v>
      </c>
      <c r="C30" s="101"/>
      <c r="D30" s="101"/>
      <c r="E30" s="101"/>
      <c r="F30" s="101"/>
      <c r="G30" s="101"/>
      <c r="H30" s="101"/>
      <c r="I30" s="101"/>
      <c r="J30" s="101"/>
      <c r="K30" s="101"/>
      <c r="L30" s="101"/>
      <c r="M30" s="101"/>
      <c r="N30" s="101"/>
      <c r="O30" s="101"/>
      <c r="P30" s="101"/>
      <c r="Q30" s="101"/>
      <c r="R30" s="101"/>
      <c r="S30" s="101"/>
      <c r="T30" s="272">
        <f>COUNTIFS('②申請一覧 '!$E$6:$E$65,B30,'②申請一覧 '!$L$6:$L$65,"&gt;0")</f>
        <v>0</v>
      </c>
      <c r="U30" s="273"/>
      <c r="V30" s="276" t="s">
        <v>12</v>
      </c>
      <c r="W30" s="277"/>
      <c r="X30" s="274">
        <f>SUMIF('②申請一覧 '!$E$6:$E$65,B30,'②申請一覧 '!$L$6:$L$65)</f>
        <v>0</v>
      </c>
      <c r="Y30" s="275"/>
      <c r="Z30" s="275"/>
      <c r="AA30" s="275"/>
      <c r="AB30" s="103" t="s">
        <v>59</v>
      </c>
      <c r="AC30" s="104"/>
      <c r="AD30" s="272">
        <f>COUNTIFS('②申請一覧 '!$E$6:$E$65,B30,'②申請一覧 '!$P$6:$P$65,"&gt;0")</f>
        <v>0</v>
      </c>
      <c r="AE30" s="273"/>
      <c r="AF30" s="276" t="s">
        <v>12</v>
      </c>
      <c r="AG30" s="277"/>
      <c r="AH30" s="274">
        <f>SUMIF('②申請一覧 '!$E$6:$E$65,B30,'②申請一覧 '!$P$6:$P$65)</f>
        <v>0</v>
      </c>
      <c r="AI30" s="275"/>
      <c r="AJ30" s="275"/>
      <c r="AK30" s="275"/>
      <c r="AL30" s="103" t="s">
        <v>59</v>
      </c>
      <c r="AM30" s="104"/>
    </row>
    <row r="31" spans="1:39" ht="12.75" customHeight="1">
      <c r="A31" s="237"/>
      <c r="B31" s="101" t="s">
        <v>17</v>
      </c>
      <c r="C31" s="101"/>
      <c r="D31" s="101"/>
      <c r="E31" s="101"/>
      <c r="F31" s="101"/>
      <c r="G31" s="101"/>
      <c r="H31" s="101"/>
      <c r="I31" s="101"/>
      <c r="J31" s="101"/>
      <c r="K31" s="101"/>
      <c r="L31" s="101"/>
      <c r="M31" s="101"/>
      <c r="N31" s="101"/>
      <c r="O31" s="101"/>
      <c r="P31" s="101"/>
      <c r="Q31" s="101"/>
      <c r="R31" s="101"/>
      <c r="S31" s="101"/>
      <c r="T31" s="272">
        <f>COUNTIFS('②申請一覧 '!$E$6:$E$65,B31,'②申請一覧 '!$L$6:$L$65,"&gt;0")</f>
        <v>0</v>
      </c>
      <c r="U31" s="273"/>
      <c r="V31" s="276" t="s">
        <v>12</v>
      </c>
      <c r="W31" s="277"/>
      <c r="X31" s="274">
        <f>SUMIF('②申請一覧 '!$E$6:$E$65,B31,'②申請一覧 '!$L$6:$L$65)</f>
        <v>0</v>
      </c>
      <c r="Y31" s="275"/>
      <c r="Z31" s="275"/>
      <c r="AA31" s="275"/>
      <c r="AB31" s="103" t="s">
        <v>59</v>
      </c>
      <c r="AC31" s="104"/>
      <c r="AD31" s="272">
        <f>COUNTIFS('②申請一覧 '!$E$6:$E$65,B31,'②申請一覧 '!$P$6:$P$65,"&gt;0")</f>
        <v>0</v>
      </c>
      <c r="AE31" s="273"/>
      <c r="AF31" s="276" t="s">
        <v>12</v>
      </c>
      <c r="AG31" s="277"/>
      <c r="AH31" s="274">
        <f>SUMIF('②申請一覧 '!$E$6:$E$65,B31,'②申請一覧 '!$P$6:$P$65)</f>
        <v>0</v>
      </c>
      <c r="AI31" s="275"/>
      <c r="AJ31" s="275"/>
      <c r="AK31" s="275"/>
      <c r="AL31" s="103" t="s">
        <v>59</v>
      </c>
      <c r="AM31" s="104"/>
    </row>
    <row r="32" spans="1:39" ht="12.75" customHeight="1">
      <c r="A32" s="237"/>
      <c r="B32" s="101" t="s">
        <v>18</v>
      </c>
      <c r="C32" s="101"/>
      <c r="D32" s="101"/>
      <c r="E32" s="101"/>
      <c r="F32" s="101"/>
      <c r="G32" s="101"/>
      <c r="H32" s="101"/>
      <c r="I32" s="101"/>
      <c r="J32" s="101"/>
      <c r="K32" s="101"/>
      <c r="L32" s="101"/>
      <c r="M32" s="101"/>
      <c r="N32" s="101"/>
      <c r="O32" s="101"/>
      <c r="P32" s="101"/>
      <c r="Q32" s="101"/>
      <c r="R32" s="101"/>
      <c r="S32" s="101"/>
      <c r="T32" s="272">
        <f>COUNTIFS('②申請一覧 '!$E$6:$E$65,B32,'②申請一覧 '!$L$6:$L$65,"&gt;0")</f>
        <v>0</v>
      </c>
      <c r="U32" s="273"/>
      <c r="V32" s="276" t="s">
        <v>12</v>
      </c>
      <c r="W32" s="277"/>
      <c r="X32" s="274">
        <f>SUMIF('②申請一覧 '!$E$6:$E$65,B32,'②申請一覧 '!$L$6:$L$65)</f>
        <v>0</v>
      </c>
      <c r="Y32" s="275"/>
      <c r="Z32" s="275"/>
      <c r="AA32" s="275"/>
      <c r="AB32" s="103" t="s">
        <v>59</v>
      </c>
      <c r="AC32" s="104"/>
      <c r="AD32" s="272">
        <f>COUNTIFS('②申請一覧 '!$E$6:$E$65,B32,'②申請一覧 '!$P$6:$P$65,"&gt;0")</f>
        <v>0</v>
      </c>
      <c r="AE32" s="273"/>
      <c r="AF32" s="276" t="s">
        <v>12</v>
      </c>
      <c r="AG32" s="277"/>
      <c r="AH32" s="274">
        <f>SUMIF('②申請一覧 '!$E$6:$E$65,B32,'②申請一覧 '!$P$6:$P$65)</f>
        <v>0</v>
      </c>
      <c r="AI32" s="275"/>
      <c r="AJ32" s="275"/>
      <c r="AK32" s="275"/>
      <c r="AL32" s="103" t="s">
        <v>59</v>
      </c>
      <c r="AM32" s="104"/>
    </row>
    <row r="33" spans="1:39" ht="12.75" customHeight="1">
      <c r="A33" s="237"/>
      <c r="B33" s="101" t="s">
        <v>19</v>
      </c>
      <c r="C33" s="101"/>
      <c r="D33" s="101"/>
      <c r="E33" s="101"/>
      <c r="F33" s="101"/>
      <c r="G33" s="101"/>
      <c r="H33" s="101"/>
      <c r="I33" s="101"/>
      <c r="J33" s="101"/>
      <c r="K33" s="101"/>
      <c r="L33" s="101"/>
      <c r="M33" s="101"/>
      <c r="N33" s="101"/>
      <c r="O33" s="101"/>
      <c r="P33" s="101"/>
      <c r="Q33" s="101"/>
      <c r="R33" s="101"/>
      <c r="S33" s="101"/>
      <c r="T33" s="272">
        <f>COUNTIFS('②申請一覧 '!$E$6:$E$65,B33,'②申請一覧 '!$L$6:$L$65,"&gt;0")</f>
        <v>0</v>
      </c>
      <c r="U33" s="273"/>
      <c r="V33" s="276" t="s">
        <v>12</v>
      </c>
      <c r="W33" s="277"/>
      <c r="X33" s="274">
        <f>SUMIF('②申請一覧 '!$E$6:$E$65,B33,'②申請一覧 '!$L$6:$L$65)</f>
        <v>0</v>
      </c>
      <c r="Y33" s="275"/>
      <c r="Z33" s="275"/>
      <c r="AA33" s="275"/>
      <c r="AB33" s="103" t="s">
        <v>59</v>
      </c>
      <c r="AC33" s="104"/>
      <c r="AD33" s="272">
        <f>COUNTIFS('②申請一覧 '!$E$6:$E$65,B33,'②申請一覧 '!$P$6:$P$65,"&gt;0")</f>
        <v>0</v>
      </c>
      <c r="AE33" s="273"/>
      <c r="AF33" s="276" t="s">
        <v>12</v>
      </c>
      <c r="AG33" s="277"/>
      <c r="AH33" s="274">
        <f>SUMIF('②申請一覧 '!$E$6:$E$65,B33,'②申請一覧 '!$P$6:$P$65)</f>
        <v>0</v>
      </c>
      <c r="AI33" s="275"/>
      <c r="AJ33" s="275"/>
      <c r="AK33" s="275"/>
      <c r="AL33" s="103" t="s">
        <v>59</v>
      </c>
      <c r="AM33" s="104"/>
    </row>
    <row r="34" spans="1:39" ht="12.75" customHeight="1">
      <c r="A34" s="237"/>
      <c r="B34" s="101" t="s">
        <v>20</v>
      </c>
      <c r="C34" s="101"/>
      <c r="D34" s="101"/>
      <c r="E34" s="101"/>
      <c r="F34" s="101"/>
      <c r="G34" s="101"/>
      <c r="H34" s="101"/>
      <c r="I34" s="101"/>
      <c r="J34" s="101"/>
      <c r="K34" s="101"/>
      <c r="L34" s="101"/>
      <c r="M34" s="101"/>
      <c r="N34" s="101"/>
      <c r="O34" s="101"/>
      <c r="P34" s="101"/>
      <c r="Q34" s="101"/>
      <c r="R34" s="101"/>
      <c r="S34" s="101"/>
      <c r="T34" s="272">
        <f>COUNTIFS('②申請一覧 '!$E$6:$E$65,B34,'②申請一覧 '!$L$6:$L$65,"&gt;0")</f>
        <v>0</v>
      </c>
      <c r="U34" s="273"/>
      <c r="V34" s="276" t="s">
        <v>12</v>
      </c>
      <c r="W34" s="277"/>
      <c r="X34" s="274">
        <f>SUMIF('②申請一覧 '!$E$6:$E$65,B34,'②申請一覧 '!$L$6:$L$65)</f>
        <v>0</v>
      </c>
      <c r="Y34" s="275"/>
      <c r="Z34" s="275"/>
      <c r="AA34" s="275"/>
      <c r="AB34" s="103" t="s">
        <v>59</v>
      </c>
      <c r="AC34" s="104"/>
      <c r="AD34" s="272">
        <f>COUNTIFS('②申請一覧 '!$E$6:$E$65,B34,'②申請一覧 '!$P$6:$P$65,"&gt;0")</f>
        <v>0</v>
      </c>
      <c r="AE34" s="273"/>
      <c r="AF34" s="276" t="s">
        <v>12</v>
      </c>
      <c r="AG34" s="277"/>
      <c r="AH34" s="274">
        <f>SUMIF('②申請一覧 '!$E$6:$E$65,B34,'②申請一覧 '!$P$6:$P$65)</f>
        <v>0</v>
      </c>
      <c r="AI34" s="275"/>
      <c r="AJ34" s="275"/>
      <c r="AK34" s="275"/>
      <c r="AL34" s="103" t="s">
        <v>59</v>
      </c>
      <c r="AM34" s="104"/>
    </row>
    <row r="35" spans="1:39" ht="12.75" customHeight="1">
      <c r="A35" s="237"/>
      <c r="B35" s="101" t="s">
        <v>21</v>
      </c>
      <c r="C35" s="101"/>
      <c r="D35" s="101"/>
      <c r="E35" s="101"/>
      <c r="F35" s="101"/>
      <c r="G35" s="101"/>
      <c r="H35" s="101"/>
      <c r="I35" s="101"/>
      <c r="J35" s="101"/>
      <c r="K35" s="101"/>
      <c r="L35" s="101"/>
      <c r="M35" s="101"/>
      <c r="N35" s="101"/>
      <c r="O35" s="101"/>
      <c r="P35" s="101"/>
      <c r="Q35" s="101"/>
      <c r="R35" s="101"/>
      <c r="S35" s="101"/>
      <c r="T35" s="302" t="s">
        <v>62</v>
      </c>
      <c r="U35" s="303"/>
      <c r="V35" s="276" t="s">
        <v>12</v>
      </c>
      <c r="W35" s="277"/>
      <c r="X35" s="304" t="s">
        <v>62</v>
      </c>
      <c r="Y35" s="305"/>
      <c r="Z35" s="305"/>
      <c r="AA35" s="305"/>
      <c r="AB35" s="103" t="s">
        <v>59</v>
      </c>
      <c r="AC35" s="104"/>
      <c r="AD35" s="272">
        <f>COUNTIFS('②申請一覧 '!$E$6:$E$65,B35,'②申請一覧 '!$P$6:$P$65,"&gt;0")</f>
        <v>0</v>
      </c>
      <c r="AE35" s="273"/>
      <c r="AF35" s="276" t="s">
        <v>12</v>
      </c>
      <c r="AG35" s="277"/>
      <c r="AH35" s="274">
        <f>SUMIF('②申請一覧 '!$E$6:$E$65,B35,'②申請一覧 '!$P$6:$P$65)</f>
        <v>0</v>
      </c>
      <c r="AI35" s="275"/>
      <c r="AJ35" s="275"/>
      <c r="AK35" s="275"/>
      <c r="AL35" s="103" t="s">
        <v>59</v>
      </c>
      <c r="AM35" s="104"/>
    </row>
    <row r="36" spans="1:39" ht="12.75" customHeight="1">
      <c r="A36" s="238"/>
      <c r="B36" s="108" t="s">
        <v>56</v>
      </c>
      <c r="C36" s="108"/>
      <c r="D36" s="108"/>
      <c r="E36" s="108"/>
      <c r="F36" s="108"/>
      <c r="G36" s="108"/>
      <c r="H36" s="108"/>
      <c r="I36" s="108"/>
      <c r="J36" s="108"/>
      <c r="K36" s="108"/>
      <c r="L36" s="108"/>
      <c r="M36" s="108"/>
      <c r="N36" s="108"/>
      <c r="O36" s="108"/>
      <c r="P36" s="108"/>
      <c r="Q36" s="108"/>
      <c r="R36" s="108"/>
      <c r="S36" s="108"/>
      <c r="T36" s="280">
        <f>COUNTIFS('②申請一覧 '!$E$6:$E$65,B36,'②申請一覧 '!$L$6:$L$65,"&gt;0")</f>
        <v>0</v>
      </c>
      <c r="U36" s="281"/>
      <c r="V36" s="282" t="s">
        <v>12</v>
      </c>
      <c r="W36" s="283"/>
      <c r="X36" s="284">
        <f>SUMIF('②申請一覧 '!$E$6:$E$65,B36,'②申請一覧 '!$L$6:$L$65)</f>
        <v>0</v>
      </c>
      <c r="Y36" s="285"/>
      <c r="Z36" s="285"/>
      <c r="AA36" s="285"/>
      <c r="AB36" s="109" t="s">
        <v>59</v>
      </c>
      <c r="AC36" s="110"/>
      <c r="AD36" s="286">
        <f>COUNTIFS('②申請一覧 '!$E$6:$E$65,B36,'②申請一覧 '!$P$6:$P$65,"&gt;0")</f>
        <v>0</v>
      </c>
      <c r="AE36" s="287"/>
      <c r="AF36" s="288" t="s">
        <v>12</v>
      </c>
      <c r="AG36" s="289"/>
      <c r="AH36" s="284">
        <f>SUMIF('②申請一覧 '!$E$6:$E$65,B36,'②申請一覧 '!$P$6:$P$65)</f>
        <v>0</v>
      </c>
      <c r="AI36" s="285"/>
      <c r="AJ36" s="285"/>
      <c r="AK36" s="285"/>
      <c r="AL36" s="109" t="s">
        <v>59</v>
      </c>
      <c r="AM36" s="110"/>
    </row>
    <row r="37" spans="1:39" ht="12.75" customHeight="1">
      <c r="A37" s="296" t="s">
        <v>55</v>
      </c>
      <c r="B37" s="89" t="s">
        <v>22</v>
      </c>
      <c r="C37" s="89"/>
      <c r="D37" s="89"/>
      <c r="E37" s="89"/>
      <c r="F37" s="89"/>
      <c r="G37" s="89"/>
      <c r="H37" s="89"/>
      <c r="I37" s="89"/>
      <c r="J37" s="89"/>
      <c r="K37" s="89"/>
      <c r="L37" s="89"/>
      <c r="M37" s="89"/>
      <c r="N37" s="89"/>
      <c r="O37" s="89"/>
      <c r="P37" s="89"/>
      <c r="Q37" s="89"/>
      <c r="R37" s="89"/>
      <c r="S37" s="89"/>
      <c r="T37" s="266">
        <f>COUNTIFS('②申請一覧 '!$E$6:$E$65,B37,'②申請一覧 '!$L$6:$L$65,"&gt;0")</f>
        <v>0</v>
      </c>
      <c r="U37" s="267"/>
      <c r="V37" s="268" t="s">
        <v>12</v>
      </c>
      <c r="W37" s="269"/>
      <c r="X37" s="270">
        <f>SUMIF('②申請一覧 '!$E$6:$E$65,B37,'②申請一覧 '!$L$6:$L$65)</f>
        <v>0</v>
      </c>
      <c r="Y37" s="271"/>
      <c r="Z37" s="271"/>
      <c r="AA37" s="271"/>
      <c r="AB37" s="111" t="s">
        <v>59</v>
      </c>
      <c r="AC37" s="99"/>
      <c r="AD37" s="266">
        <f>COUNTIFS('②申請一覧 '!$E$6:$E$65,B37,'②申請一覧 '!$P$6:$P$65,"&gt;0")</f>
        <v>0</v>
      </c>
      <c r="AE37" s="267"/>
      <c r="AF37" s="268" t="s">
        <v>12</v>
      </c>
      <c r="AG37" s="269"/>
      <c r="AH37" s="270">
        <f>SUMIF('②申請一覧 '!$E$6:$E$65,B37,'②申請一覧 '!$P$6:$P$65)</f>
        <v>0</v>
      </c>
      <c r="AI37" s="271"/>
      <c r="AJ37" s="271"/>
      <c r="AK37" s="271"/>
      <c r="AL37" s="111" t="s">
        <v>59</v>
      </c>
      <c r="AM37" s="99"/>
    </row>
    <row r="38" spans="1:39" ht="12.75" customHeight="1">
      <c r="A38" s="297"/>
      <c r="B38" s="93" t="s">
        <v>23</v>
      </c>
      <c r="C38" s="93"/>
      <c r="D38" s="93"/>
      <c r="E38" s="93"/>
      <c r="F38" s="93"/>
      <c r="G38" s="93"/>
      <c r="H38" s="93"/>
      <c r="I38" s="93"/>
      <c r="J38" s="93"/>
      <c r="K38" s="93"/>
      <c r="L38" s="93"/>
      <c r="M38" s="93"/>
      <c r="N38" s="93"/>
      <c r="O38" s="93"/>
      <c r="P38" s="93"/>
      <c r="Q38" s="93"/>
      <c r="R38" s="93"/>
      <c r="S38" s="93"/>
      <c r="T38" s="251">
        <f>COUNTIFS('②申請一覧 '!$E$6:$E$65,B38,'②申請一覧 '!$L$6:$L$65,"&gt;0")</f>
        <v>0</v>
      </c>
      <c r="U38" s="252"/>
      <c r="V38" s="294" t="s">
        <v>12</v>
      </c>
      <c r="W38" s="295"/>
      <c r="X38" s="292">
        <f>SUMIF('②申請一覧 '!$E$6:$E$65,B38,'②申請一覧 '!$L$6:$L$65)</f>
        <v>0</v>
      </c>
      <c r="Y38" s="293"/>
      <c r="Z38" s="293"/>
      <c r="AA38" s="293"/>
      <c r="AB38" s="112" t="s">
        <v>59</v>
      </c>
      <c r="AC38" s="113"/>
      <c r="AD38" s="251">
        <f>COUNTIFS('②申請一覧 '!$E$6:$E$65,B38,'②申請一覧 '!$P$6:$P$65,"&gt;0")</f>
        <v>0</v>
      </c>
      <c r="AE38" s="252"/>
      <c r="AF38" s="294" t="s">
        <v>12</v>
      </c>
      <c r="AG38" s="295"/>
      <c r="AH38" s="292">
        <f>SUMIF('②申請一覧 '!$E$6:$E$65,B38,'②申請一覧 '!$P$6:$P$65)</f>
        <v>0</v>
      </c>
      <c r="AI38" s="293"/>
      <c r="AJ38" s="293"/>
      <c r="AK38" s="293"/>
      <c r="AL38" s="112" t="s">
        <v>59</v>
      </c>
      <c r="AM38" s="113"/>
    </row>
    <row r="39" spans="1:39" ht="12.75" customHeight="1">
      <c r="A39" s="236" t="s">
        <v>31</v>
      </c>
      <c r="B39" s="87" t="s">
        <v>24</v>
      </c>
      <c r="C39" s="89"/>
      <c r="D39" s="89"/>
      <c r="E39" s="89"/>
      <c r="F39" s="89"/>
      <c r="G39" s="89"/>
      <c r="H39" s="89"/>
      <c r="I39" s="89"/>
      <c r="J39" s="89"/>
      <c r="K39" s="89"/>
      <c r="L39" s="89"/>
      <c r="M39" s="89"/>
      <c r="N39" s="89"/>
      <c r="O39" s="89"/>
      <c r="P39" s="89"/>
      <c r="Q39" s="89"/>
      <c r="R39" s="89"/>
      <c r="S39" s="89"/>
      <c r="T39" s="298">
        <f>COUNTIFS('②申請一覧 '!$E$6:$E$65,B39,'②申請一覧 '!$L$6:$L$65,"&gt;0")</f>
        <v>0</v>
      </c>
      <c r="U39" s="299"/>
      <c r="V39" s="300" t="s">
        <v>12</v>
      </c>
      <c r="W39" s="301"/>
      <c r="X39" s="278">
        <f>SUMIF('②申請一覧 '!$E$6:$E$65,B39,'②申請一覧 '!$L$6:$L$65)</f>
        <v>0</v>
      </c>
      <c r="Y39" s="279"/>
      <c r="Z39" s="279"/>
      <c r="AA39" s="279"/>
      <c r="AB39" s="114" t="s">
        <v>59</v>
      </c>
      <c r="AC39" s="115"/>
      <c r="AD39" s="298">
        <f>COUNTIFS('②申請一覧 '!$E$6:$E$65,B39,'②申請一覧 '!$P$6:$P$65,"&gt;0")</f>
        <v>0</v>
      </c>
      <c r="AE39" s="299"/>
      <c r="AF39" s="300" t="s">
        <v>12</v>
      </c>
      <c r="AG39" s="301"/>
      <c r="AH39" s="278">
        <f>SUMIF('②申請一覧 '!$E$6:$E$65,B39,'②申請一覧 '!$P$6:$P$65)</f>
        <v>0</v>
      </c>
      <c r="AI39" s="279"/>
      <c r="AJ39" s="279"/>
      <c r="AK39" s="279"/>
      <c r="AL39" s="114" t="s">
        <v>59</v>
      </c>
      <c r="AM39" s="115"/>
    </row>
    <row r="40" spans="1:39" ht="12.75" customHeight="1">
      <c r="A40" s="237"/>
      <c r="B40" s="100" t="s">
        <v>25</v>
      </c>
      <c r="C40" s="101"/>
      <c r="D40" s="101"/>
      <c r="E40" s="101"/>
      <c r="F40" s="101"/>
      <c r="G40" s="101"/>
      <c r="H40" s="101"/>
      <c r="I40" s="101"/>
      <c r="J40" s="101"/>
      <c r="K40" s="101"/>
      <c r="L40" s="101"/>
      <c r="M40" s="101"/>
      <c r="N40" s="101"/>
      <c r="O40" s="101"/>
      <c r="P40" s="101"/>
      <c r="Q40" s="101"/>
      <c r="R40" s="101"/>
      <c r="S40" s="101"/>
      <c r="T40" s="272">
        <f>COUNTIFS('②申請一覧 '!$E$6:$E$65,B40,'②申請一覧 '!$L$6:$L$65,"&gt;0")</f>
        <v>0</v>
      </c>
      <c r="U40" s="273"/>
      <c r="V40" s="276" t="s">
        <v>12</v>
      </c>
      <c r="W40" s="277"/>
      <c r="X40" s="274">
        <f>SUMIF('②申請一覧 '!$E$6:$E$65,B40,'②申請一覧 '!$L$6:$L$65)</f>
        <v>0</v>
      </c>
      <c r="Y40" s="275"/>
      <c r="Z40" s="275"/>
      <c r="AA40" s="275"/>
      <c r="AB40" s="103" t="s">
        <v>59</v>
      </c>
      <c r="AC40" s="104"/>
      <c r="AD40" s="272">
        <f>COUNTIFS('②申請一覧 '!$E$6:$E$65,B40,'②申請一覧 '!$P$6:$P$65,"&gt;0")</f>
        <v>0</v>
      </c>
      <c r="AE40" s="273"/>
      <c r="AF40" s="276" t="s">
        <v>12</v>
      </c>
      <c r="AG40" s="277"/>
      <c r="AH40" s="274">
        <f>SUMIF('②申請一覧 '!$E$6:$E$65,B40,'②申請一覧 '!$P$6:$P$65)</f>
        <v>0</v>
      </c>
      <c r="AI40" s="275"/>
      <c r="AJ40" s="275"/>
      <c r="AK40" s="275"/>
      <c r="AL40" s="103" t="s">
        <v>59</v>
      </c>
      <c r="AM40" s="104"/>
    </row>
    <row r="41" spans="1:39" ht="12.75" customHeight="1">
      <c r="A41" s="237"/>
      <c r="B41" s="100" t="s">
        <v>26</v>
      </c>
      <c r="C41" s="101"/>
      <c r="D41" s="101"/>
      <c r="E41" s="101"/>
      <c r="F41" s="101"/>
      <c r="G41" s="101"/>
      <c r="H41" s="101"/>
      <c r="I41" s="101"/>
      <c r="J41" s="101"/>
      <c r="K41" s="101"/>
      <c r="L41" s="101"/>
      <c r="M41" s="101"/>
      <c r="N41" s="101"/>
      <c r="O41" s="101"/>
      <c r="P41" s="101"/>
      <c r="Q41" s="101"/>
      <c r="R41" s="101"/>
      <c r="S41" s="101"/>
      <c r="T41" s="272">
        <f>COUNTIFS('②申請一覧 '!$E$6:$E$65,B41,'②申請一覧 '!$L$6:$L$65,"&gt;0")</f>
        <v>0</v>
      </c>
      <c r="U41" s="273"/>
      <c r="V41" s="276" t="s">
        <v>12</v>
      </c>
      <c r="W41" s="277"/>
      <c r="X41" s="274">
        <f>SUMIF('②申請一覧 '!$E$6:$E$65,B41,'②申請一覧 '!$L$6:$L$65)</f>
        <v>0</v>
      </c>
      <c r="Y41" s="275"/>
      <c r="Z41" s="275"/>
      <c r="AA41" s="275"/>
      <c r="AB41" s="103" t="s">
        <v>59</v>
      </c>
      <c r="AC41" s="104"/>
      <c r="AD41" s="272">
        <f>COUNTIFS('②申請一覧 '!$E$6:$E$65,B41,'②申請一覧 '!$P$6:$P$65,"&gt;0")</f>
        <v>0</v>
      </c>
      <c r="AE41" s="273"/>
      <c r="AF41" s="276" t="s">
        <v>12</v>
      </c>
      <c r="AG41" s="277"/>
      <c r="AH41" s="274">
        <f>SUMIF('②申請一覧 '!$E$6:$E$65,B41,'②申請一覧 '!$P$6:$P$65)</f>
        <v>0</v>
      </c>
      <c r="AI41" s="275"/>
      <c r="AJ41" s="275"/>
      <c r="AK41" s="275"/>
      <c r="AL41" s="103" t="s">
        <v>59</v>
      </c>
      <c r="AM41" s="104"/>
    </row>
    <row r="42" spans="1:39" ht="12.75" customHeight="1">
      <c r="A42" s="237"/>
      <c r="B42" s="100" t="s">
        <v>27</v>
      </c>
      <c r="C42" s="101"/>
      <c r="D42" s="101"/>
      <c r="E42" s="101"/>
      <c r="F42" s="101"/>
      <c r="G42" s="101"/>
      <c r="H42" s="101"/>
      <c r="I42" s="101"/>
      <c r="J42" s="101"/>
      <c r="K42" s="101"/>
      <c r="L42" s="101"/>
      <c r="M42" s="101"/>
      <c r="N42" s="101"/>
      <c r="O42" s="101"/>
      <c r="P42" s="101"/>
      <c r="Q42" s="101"/>
      <c r="R42" s="101"/>
      <c r="S42" s="101"/>
      <c r="T42" s="272">
        <f>COUNTIFS('②申請一覧 '!$E$6:$E$65,B42,'②申請一覧 '!$L$6:$L$65,"&gt;0")</f>
        <v>0</v>
      </c>
      <c r="U42" s="273"/>
      <c r="V42" s="276" t="s">
        <v>12</v>
      </c>
      <c r="W42" s="277"/>
      <c r="X42" s="274">
        <f>SUMIF('②申請一覧 '!$E$6:$E$65,B42,'②申請一覧 '!$L$6:$L$65)</f>
        <v>0</v>
      </c>
      <c r="Y42" s="275"/>
      <c r="Z42" s="275"/>
      <c r="AA42" s="275"/>
      <c r="AB42" s="103" t="s">
        <v>59</v>
      </c>
      <c r="AC42" s="104"/>
      <c r="AD42" s="272">
        <f>COUNTIFS('②申請一覧 '!$E$6:$E$65,B42,'②申請一覧 '!$P$6:$P$65,"&gt;0")</f>
        <v>0</v>
      </c>
      <c r="AE42" s="273"/>
      <c r="AF42" s="276" t="s">
        <v>12</v>
      </c>
      <c r="AG42" s="277"/>
      <c r="AH42" s="274">
        <f>SUMIF('②申請一覧 '!$E$6:$E$65,B42,'②申請一覧 '!$P$6:$P$65)</f>
        <v>0</v>
      </c>
      <c r="AI42" s="275"/>
      <c r="AJ42" s="275"/>
      <c r="AK42" s="275"/>
      <c r="AL42" s="103" t="s">
        <v>59</v>
      </c>
      <c r="AM42" s="104"/>
    </row>
    <row r="43" spans="1:39" ht="12.75" customHeight="1">
      <c r="A43" s="237"/>
      <c r="B43" s="100" t="s">
        <v>28</v>
      </c>
      <c r="C43" s="101"/>
      <c r="D43" s="101"/>
      <c r="E43" s="101"/>
      <c r="F43" s="101"/>
      <c r="G43" s="101"/>
      <c r="H43" s="101"/>
      <c r="I43" s="101"/>
      <c r="J43" s="101"/>
      <c r="K43" s="101"/>
      <c r="L43" s="101"/>
      <c r="M43" s="101"/>
      <c r="N43" s="101"/>
      <c r="O43" s="101"/>
      <c r="P43" s="101"/>
      <c r="Q43" s="101"/>
      <c r="R43" s="101"/>
      <c r="S43" s="101"/>
      <c r="T43" s="272">
        <f>COUNTIFS('②申請一覧 '!$E$6:$E$65,B43,'②申請一覧 '!$L$6:$L$65,"&gt;0")</f>
        <v>0</v>
      </c>
      <c r="U43" s="273"/>
      <c r="V43" s="276" t="s">
        <v>12</v>
      </c>
      <c r="W43" s="277"/>
      <c r="X43" s="274">
        <f>SUMIF('②申請一覧 '!$E$6:$E$65,B43,'②申請一覧 '!$L$6:$L$65)</f>
        <v>0</v>
      </c>
      <c r="Y43" s="275"/>
      <c r="Z43" s="275"/>
      <c r="AA43" s="275"/>
      <c r="AB43" s="103" t="s">
        <v>59</v>
      </c>
      <c r="AC43" s="104"/>
      <c r="AD43" s="272">
        <f>COUNTIFS('②申請一覧 '!$E$6:$E$65,B43,'②申請一覧 '!$P$6:$P$65,"&gt;0")</f>
        <v>0</v>
      </c>
      <c r="AE43" s="273"/>
      <c r="AF43" s="276" t="s">
        <v>12</v>
      </c>
      <c r="AG43" s="277"/>
      <c r="AH43" s="274">
        <f>SUMIF('②申請一覧 '!$E$6:$E$65,B43,'②申請一覧 '!$P$6:$P$65)</f>
        <v>0</v>
      </c>
      <c r="AI43" s="275"/>
      <c r="AJ43" s="275"/>
      <c r="AK43" s="275"/>
      <c r="AL43" s="103" t="s">
        <v>59</v>
      </c>
      <c r="AM43" s="104"/>
    </row>
    <row r="44" spans="1:39" ht="12.75" customHeight="1">
      <c r="A44" s="237"/>
      <c r="B44" s="100" t="s">
        <v>29</v>
      </c>
      <c r="C44" s="101"/>
      <c r="D44" s="101"/>
      <c r="E44" s="101"/>
      <c r="F44" s="101"/>
      <c r="G44" s="101"/>
      <c r="H44" s="101"/>
      <c r="I44" s="101"/>
      <c r="J44" s="101"/>
      <c r="K44" s="101"/>
      <c r="L44" s="101"/>
      <c r="M44" s="101"/>
      <c r="N44" s="101"/>
      <c r="O44" s="101"/>
      <c r="P44" s="101"/>
      <c r="Q44" s="101"/>
      <c r="R44" s="101"/>
      <c r="S44" s="101"/>
      <c r="T44" s="272">
        <f>COUNTIFS('②申請一覧 '!$E$6:$E$65,B44,'②申請一覧 '!$L$6:$L$65,"&gt;0")</f>
        <v>0</v>
      </c>
      <c r="U44" s="273"/>
      <c r="V44" s="276" t="s">
        <v>12</v>
      </c>
      <c r="W44" s="277"/>
      <c r="X44" s="274">
        <f>SUMIF('②申請一覧 '!$E$6:$E$65,B44,'②申請一覧 '!$L$6:$L$65)</f>
        <v>0</v>
      </c>
      <c r="Y44" s="275"/>
      <c r="Z44" s="275"/>
      <c r="AA44" s="275"/>
      <c r="AB44" s="103" t="s">
        <v>59</v>
      </c>
      <c r="AC44" s="104"/>
      <c r="AD44" s="272">
        <f>COUNTIFS('②申請一覧 '!$E$6:$E$65,B44,'②申請一覧 '!$P$6:$P$65,"&gt;0")</f>
        <v>0</v>
      </c>
      <c r="AE44" s="273"/>
      <c r="AF44" s="276" t="s">
        <v>12</v>
      </c>
      <c r="AG44" s="277"/>
      <c r="AH44" s="274">
        <f>SUMIF('②申請一覧 '!$E$6:$E$65,B44,'②申請一覧 '!$P$6:$P$65)</f>
        <v>0</v>
      </c>
      <c r="AI44" s="275"/>
      <c r="AJ44" s="275"/>
      <c r="AK44" s="275"/>
      <c r="AL44" s="103" t="s">
        <v>59</v>
      </c>
      <c r="AM44" s="104"/>
    </row>
    <row r="45" spans="1:39" ht="12.75" customHeight="1">
      <c r="A45" s="237"/>
      <c r="B45" s="100" t="s">
        <v>43</v>
      </c>
      <c r="C45" s="101"/>
      <c r="D45" s="101"/>
      <c r="E45" s="101"/>
      <c r="F45" s="101"/>
      <c r="G45" s="101"/>
      <c r="H45" s="101"/>
      <c r="I45" s="101"/>
      <c r="J45" s="101"/>
      <c r="K45" s="101"/>
      <c r="L45" s="101"/>
      <c r="M45" s="101"/>
      <c r="N45" s="101"/>
      <c r="O45" s="101"/>
      <c r="P45" s="101"/>
      <c r="Q45" s="101"/>
      <c r="R45" s="101"/>
      <c r="S45" s="101"/>
      <c r="T45" s="272">
        <f>COUNTIFS('②申請一覧 '!$E$6:$E$65,B45,'②申請一覧 '!$L$6:$L$65,"&gt;0")</f>
        <v>0</v>
      </c>
      <c r="U45" s="273"/>
      <c r="V45" s="276" t="s">
        <v>12</v>
      </c>
      <c r="W45" s="277"/>
      <c r="X45" s="274">
        <f>SUMIF('②申請一覧 '!$E$6:$E$65,B45,'②申請一覧 '!$L$6:$L$65)</f>
        <v>0</v>
      </c>
      <c r="Y45" s="275"/>
      <c r="Z45" s="275"/>
      <c r="AA45" s="275"/>
      <c r="AB45" s="103" t="s">
        <v>59</v>
      </c>
      <c r="AC45" s="104"/>
      <c r="AD45" s="272">
        <f>COUNTIFS('②申請一覧 '!$E$6:$E$65,B45,'②申請一覧 '!$P$6:$P$65,"&gt;0")</f>
        <v>0</v>
      </c>
      <c r="AE45" s="273"/>
      <c r="AF45" s="276" t="s">
        <v>12</v>
      </c>
      <c r="AG45" s="277"/>
      <c r="AH45" s="274">
        <f>SUMIF('②申請一覧 '!$E$6:$E$65,B45,'②申請一覧 '!$P$6:$P$65)</f>
        <v>0</v>
      </c>
      <c r="AI45" s="275"/>
      <c r="AJ45" s="275"/>
      <c r="AK45" s="275"/>
      <c r="AL45" s="103" t="s">
        <v>59</v>
      </c>
      <c r="AM45" s="104"/>
    </row>
    <row r="46" spans="1:39" ht="12.75" customHeight="1">
      <c r="A46" s="237"/>
      <c r="B46" s="100" t="s">
        <v>44</v>
      </c>
      <c r="C46" s="101"/>
      <c r="D46" s="101"/>
      <c r="E46" s="101"/>
      <c r="F46" s="101"/>
      <c r="G46" s="101"/>
      <c r="H46" s="101"/>
      <c r="I46" s="101"/>
      <c r="J46" s="101"/>
      <c r="K46" s="101"/>
      <c r="L46" s="101"/>
      <c r="M46" s="101"/>
      <c r="N46" s="101"/>
      <c r="O46" s="101"/>
      <c r="P46" s="101"/>
      <c r="Q46" s="101"/>
      <c r="R46" s="101"/>
      <c r="S46" s="101"/>
      <c r="T46" s="272">
        <f>COUNTIFS('②申請一覧 '!$E$6:$E$65,B46,'②申請一覧 '!$L$6:$L$65,"&gt;0")</f>
        <v>0</v>
      </c>
      <c r="U46" s="273"/>
      <c r="V46" s="276" t="s">
        <v>12</v>
      </c>
      <c r="W46" s="277"/>
      <c r="X46" s="274">
        <f>SUMIF('②申請一覧 '!$E$6:$E$65,B46,'②申請一覧 '!$L$6:$L$65)</f>
        <v>0</v>
      </c>
      <c r="Y46" s="275"/>
      <c r="Z46" s="275"/>
      <c r="AA46" s="275"/>
      <c r="AB46" s="103" t="s">
        <v>59</v>
      </c>
      <c r="AC46" s="104"/>
      <c r="AD46" s="272">
        <f>COUNTIFS('②申請一覧 '!$E$6:$E$65,B46,'②申請一覧 '!$P$6:$P$65,"&gt;0")</f>
        <v>0</v>
      </c>
      <c r="AE46" s="273"/>
      <c r="AF46" s="276" t="s">
        <v>12</v>
      </c>
      <c r="AG46" s="277"/>
      <c r="AH46" s="274">
        <f>SUMIF('②申請一覧 '!$E$6:$E$65,B46,'②申請一覧 '!$P$6:$P$65)</f>
        <v>0</v>
      </c>
      <c r="AI46" s="275"/>
      <c r="AJ46" s="275"/>
      <c r="AK46" s="275"/>
      <c r="AL46" s="103" t="s">
        <v>59</v>
      </c>
      <c r="AM46" s="104"/>
    </row>
    <row r="47" spans="1:39" ht="12.75" customHeight="1">
      <c r="A47" s="237"/>
      <c r="B47" s="100" t="s">
        <v>45</v>
      </c>
      <c r="C47" s="101"/>
      <c r="D47" s="101"/>
      <c r="E47" s="101"/>
      <c r="F47" s="101"/>
      <c r="G47" s="101"/>
      <c r="H47" s="101"/>
      <c r="I47" s="101"/>
      <c r="J47" s="101"/>
      <c r="K47" s="101"/>
      <c r="L47" s="101"/>
      <c r="M47" s="101"/>
      <c r="N47" s="101"/>
      <c r="O47" s="101"/>
      <c r="P47" s="101"/>
      <c r="Q47" s="101"/>
      <c r="R47" s="101"/>
      <c r="S47" s="101"/>
      <c r="T47" s="272">
        <f>COUNTIFS('②申請一覧 '!$E$6:$E$65,B47,'②申請一覧 '!$L$6:$L$65,"&gt;0")</f>
        <v>0</v>
      </c>
      <c r="U47" s="273"/>
      <c r="V47" s="276" t="s">
        <v>12</v>
      </c>
      <c r="W47" s="277"/>
      <c r="X47" s="274">
        <f>SUMIF('②申請一覧 '!$E$6:$E$65,B47,'②申請一覧 '!$L$6:$L$65)</f>
        <v>0</v>
      </c>
      <c r="Y47" s="275"/>
      <c r="Z47" s="275"/>
      <c r="AA47" s="275"/>
      <c r="AB47" s="103" t="s">
        <v>59</v>
      </c>
      <c r="AC47" s="104"/>
      <c r="AD47" s="272">
        <f>COUNTIFS('②申請一覧 '!$E$6:$E$65,B47,'②申請一覧 '!$P$6:$P$65,"&gt;0")</f>
        <v>0</v>
      </c>
      <c r="AE47" s="273"/>
      <c r="AF47" s="276" t="s">
        <v>12</v>
      </c>
      <c r="AG47" s="277"/>
      <c r="AH47" s="274">
        <f>SUMIF('②申請一覧 '!$E$6:$E$65,B47,'②申請一覧 '!$P$6:$P$65)</f>
        <v>0</v>
      </c>
      <c r="AI47" s="275"/>
      <c r="AJ47" s="275"/>
      <c r="AK47" s="275"/>
      <c r="AL47" s="103" t="s">
        <v>59</v>
      </c>
      <c r="AM47" s="104"/>
    </row>
    <row r="48" spans="1:39" ht="12.75" customHeight="1">
      <c r="A48" s="237"/>
      <c r="B48" s="100" t="s">
        <v>46</v>
      </c>
      <c r="C48" s="101"/>
      <c r="D48" s="101"/>
      <c r="E48" s="101"/>
      <c r="F48" s="101"/>
      <c r="G48" s="101"/>
      <c r="H48" s="101"/>
      <c r="I48" s="101"/>
      <c r="J48" s="101"/>
      <c r="K48" s="101"/>
      <c r="L48" s="101"/>
      <c r="M48" s="101"/>
      <c r="N48" s="101"/>
      <c r="O48" s="101"/>
      <c r="P48" s="101"/>
      <c r="Q48" s="101"/>
      <c r="R48" s="101"/>
      <c r="S48" s="101"/>
      <c r="T48" s="272">
        <f>COUNTIFS('②申請一覧 '!$E$6:$E$65,B48,'②申請一覧 '!$L$6:$L$65,"&gt;0")</f>
        <v>0</v>
      </c>
      <c r="U48" s="273"/>
      <c r="V48" s="276" t="s">
        <v>12</v>
      </c>
      <c r="W48" s="277"/>
      <c r="X48" s="274">
        <f>SUMIF('②申請一覧 '!$E$6:$E$65,B48,'②申請一覧 '!$L$6:$L$65)</f>
        <v>0</v>
      </c>
      <c r="Y48" s="275"/>
      <c r="Z48" s="275"/>
      <c r="AA48" s="275"/>
      <c r="AB48" s="103" t="s">
        <v>59</v>
      </c>
      <c r="AC48" s="104"/>
      <c r="AD48" s="272">
        <f>COUNTIFS('②申請一覧 '!$E$6:$E$65,B48,'②申請一覧 '!$P$6:$P$65,"&gt;0")</f>
        <v>0</v>
      </c>
      <c r="AE48" s="273"/>
      <c r="AF48" s="276" t="s">
        <v>12</v>
      </c>
      <c r="AG48" s="277"/>
      <c r="AH48" s="274">
        <f>SUMIF('②申請一覧 '!$E$6:$E$65,B48,'②申請一覧 '!$P$6:$P$65)</f>
        <v>0</v>
      </c>
      <c r="AI48" s="275"/>
      <c r="AJ48" s="275"/>
      <c r="AK48" s="275"/>
      <c r="AL48" s="103" t="s">
        <v>59</v>
      </c>
      <c r="AM48" s="104"/>
    </row>
    <row r="49" spans="1:39" ht="12.75" customHeight="1">
      <c r="A49" s="237"/>
      <c r="B49" s="100" t="s">
        <v>47</v>
      </c>
      <c r="C49" s="101"/>
      <c r="D49" s="101"/>
      <c r="E49" s="101"/>
      <c r="F49" s="101"/>
      <c r="G49" s="101"/>
      <c r="H49" s="101"/>
      <c r="I49" s="101"/>
      <c r="J49" s="101"/>
      <c r="K49" s="101"/>
      <c r="L49" s="101"/>
      <c r="M49" s="101"/>
      <c r="N49" s="101"/>
      <c r="O49" s="101"/>
      <c r="P49" s="101"/>
      <c r="Q49" s="101"/>
      <c r="R49" s="101"/>
      <c r="S49" s="101"/>
      <c r="T49" s="272">
        <f>COUNTIFS('②申請一覧 '!$E$6:$E$65,B49,'②申請一覧 '!$L$6:$L$65,"&gt;0")</f>
        <v>0</v>
      </c>
      <c r="U49" s="273"/>
      <c r="V49" s="276" t="s">
        <v>12</v>
      </c>
      <c r="W49" s="277"/>
      <c r="X49" s="274">
        <f>SUMIF('②申請一覧 '!$E$6:$E$65,B49,'②申請一覧 '!$L$6:$L$65)</f>
        <v>0</v>
      </c>
      <c r="Y49" s="275"/>
      <c r="Z49" s="275"/>
      <c r="AA49" s="275"/>
      <c r="AB49" s="103" t="s">
        <v>59</v>
      </c>
      <c r="AC49" s="104"/>
      <c r="AD49" s="272">
        <f>COUNTIFS('②申請一覧 '!$E$6:$E$65,B49,'②申請一覧 '!$P$6:$P$65,"&gt;0")</f>
        <v>0</v>
      </c>
      <c r="AE49" s="273"/>
      <c r="AF49" s="276" t="s">
        <v>12</v>
      </c>
      <c r="AG49" s="277"/>
      <c r="AH49" s="274">
        <f>SUMIF('②申請一覧 '!$E$6:$E$65,B49,'②申請一覧 '!$P$6:$P$65)</f>
        <v>0</v>
      </c>
      <c r="AI49" s="275"/>
      <c r="AJ49" s="275"/>
      <c r="AK49" s="275"/>
      <c r="AL49" s="103" t="s">
        <v>59</v>
      </c>
      <c r="AM49" s="104"/>
    </row>
    <row r="50" spans="1:39" ht="12.75" customHeight="1">
      <c r="A50" s="237"/>
      <c r="B50" s="100" t="s">
        <v>48</v>
      </c>
      <c r="C50" s="116"/>
      <c r="D50" s="116"/>
      <c r="E50" s="116"/>
      <c r="F50" s="116"/>
      <c r="G50" s="116"/>
      <c r="H50" s="116"/>
      <c r="I50" s="116"/>
      <c r="J50" s="116"/>
      <c r="K50" s="116"/>
      <c r="L50" s="116"/>
      <c r="M50" s="116"/>
      <c r="N50" s="116"/>
      <c r="O50" s="116"/>
      <c r="P50" s="116"/>
      <c r="Q50" s="116"/>
      <c r="R50" s="116"/>
      <c r="S50" s="116"/>
      <c r="T50" s="272">
        <f>COUNTIFS('②申請一覧 '!$E$6:$E$65,B50,'②申請一覧 '!$L$6:$L$65,"&gt;0")</f>
        <v>0</v>
      </c>
      <c r="U50" s="273"/>
      <c r="V50" s="276" t="s">
        <v>12</v>
      </c>
      <c r="W50" s="277"/>
      <c r="X50" s="274">
        <f>SUMIF('②申請一覧 '!$E$6:$E$65,B50,'②申請一覧 '!$L$6:$L$65)</f>
        <v>0</v>
      </c>
      <c r="Y50" s="275"/>
      <c r="Z50" s="275"/>
      <c r="AA50" s="275"/>
      <c r="AB50" s="103" t="s">
        <v>59</v>
      </c>
      <c r="AC50" s="104"/>
      <c r="AD50" s="272">
        <f>COUNTIFS('②申請一覧 '!$E$6:$E$65,B50,'②申請一覧 '!$P$6:$P$65,"&gt;0")</f>
        <v>0</v>
      </c>
      <c r="AE50" s="273"/>
      <c r="AF50" s="276" t="s">
        <v>12</v>
      </c>
      <c r="AG50" s="277"/>
      <c r="AH50" s="274">
        <f>SUMIF('②申請一覧 '!$E$6:$E$65,B50,'②申請一覧 '!$P$6:$P$65)</f>
        <v>0</v>
      </c>
      <c r="AI50" s="275"/>
      <c r="AJ50" s="275"/>
      <c r="AK50" s="275"/>
      <c r="AL50" s="103" t="s">
        <v>59</v>
      </c>
      <c r="AM50" s="104"/>
    </row>
    <row r="51" spans="1:39" ht="12.75" customHeight="1">
      <c r="A51" s="237"/>
      <c r="B51" s="117" t="s">
        <v>49</v>
      </c>
      <c r="C51" s="116"/>
      <c r="D51" s="116"/>
      <c r="E51" s="116"/>
      <c r="F51" s="116"/>
      <c r="G51" s="116"/>
      <c r="H51" s="116"/>
      <c r="I51" s="116"/>
      <c r="J51" s="116"/>
      <c r="K51" s="116"/>
      <c r="L51" s="116"/>
      <c r="M51" s="116"/>
      <c r="N51" s="116"/>
      <c r="O51" s="116"/>
      <c r="P51" s="116"/>
      <c r="Q51" s="116"/>
      <c r="R51" s="116"/>
      <c r="S51" s="116"/>
      <c r="T51" s="272">
        <f>COUNTIFS('②申請一覧 '!$E$6:$E$65,B51,'②申請一覧 '!$L$6:$L$65,"&gt;0")</f>
        <v>0</v>
      </c>
      <c r="U51" s="273"/>
      <c r="V51" s="276" t="s">
        <v>12</v>
      </c>
      <c r="W51" s="277"/>
      <c r="X51" s="274">
        <f>SUMIF('②申請一覧 '!$E$6:$E$65,B51,'②申請一覧 '!$L$6:$L$65)</f>
        <v>0</v>
      </c>
      <c r="Y51" s="275"/>
      <c r="Z51" s="275"/>
      <c r="AA51" s="275"/>
      <c r="AB51" s="103" t="s">
        <v>59</v>
      </c>
      <c r="AC51" s="104"/>
      <c r="AD51" s="272">
        <f>COUNTIFS('②申請一覧 '!$E$6:$E$65,B51,'②申請一覧 '!$P$6:$P$65,"&gt;0")</f>
        <v>0</v>
      </c>
      <c r="AE51" s="273"/>
      <c r="AF51" s="276" t="s">
        <v>12</v>
      </c>
      <c r="AG51" s="277"/>
      <c r="AH51" s="274">
        <f>SUMIF('②申請一覧 '!$E$6:$E$65,B51,'②申請一覧 '!$P$6:$P$65)</f>
        <v>0</v>
      </c>
      <c r="AI51" s="275"/>
      <c r="AJ51" s="275"/>
      <c r="AK51" s="275"/>
      <c r="AL51" s="103" t="s">
        <v>59</v>
      </c>
      <c r="AM51" s="104"/>
    </row>
    <row r="52" spans="1:39" ht="12.75" customHeight="1">
      <c r="A52" s="237"/>
      <c r="B52" s="117" t="s">
        <v>50</v>
      </c>
      <c r="C52" s="116"/>
      <c r="D52" s="116"/>
      <c r="E52" s="116"/>
      <c r="F52" s="116"/>
      <c r="G52" s="116"/>
      <c r="H52" s="116"/>
      <c r="I52" s="116"/>
      <c r="J52" s="116"/>
      <c r="K52" s="116"/>
      <c r="L52" s="116"/>
      <c r="M52" s="116"/>
      <c r="N52" s="116"/>
      <c r="O52" s="116"/>
      <c r="P52" s="116"/>
      <c r="Q52" s="116"/>
      <c r="R52" s="116"/>
      <c r="S52" s="116"/>
      <c r="T52" s="286">
        <f>COUNTIFS('②申請一覧 '!$E$6:$E$65,B52,'②申請一覧 '!$L$6:$L$65,"&gt;0")</f>
        <v>0</v>
      </c>
      <c r="U52" s="287"/>
      <c r="V52" s="288" t="s">
        <v>12</v>
      </c>
      <c r="W52" s="289"/>
      <c r="X52" s="306">
        <f>SUMIF('②申請一覧 '!$E$6:$E$65,B52,'②申請一覧 '!$L$6:$L$65)</f>
        <v>0</v>
      </c>
      <c r="Y52" s="307"/>
      <c r="Z52" s="307"/>
      <c r="AA52" s="307"/>
      <c r="AB52" s="109" t="s">
        <v>59</v>
      </c>
      <c r="AC52" s="110"/>
      <c r="AD52" s="286">
        <f>COUNTIFS('②申請一覧 '!$E$6:$E$65,B52,'②申請一覧 '!$P$6:$P$65,"&gt;0")</f>
        <v>0</v>
      </c>
      <c r="AE52" s="287"/>
      <c r="AF52" s="288" t="s">
        <v>12</v>
      </c>
      <c r="AG52" s="289"/>
      <c r="AH52" s="306">
        <f>SUMIF('②申請一覧 '!$E$6:$E$65,B52,'②申請一覧 '!$P$6:$P$65)</f>
        <v>0</v>
      </c>
      <c r="AI52" s="307"/>
      <c r="AJ52" s="307"/>
      <c r="AK52" s="307"/>
      <c r="AL52" s="109" t="s">
        <v>59</v>
      </c>
      <c r="AM52" s="110"/>
    </row>
    <row r="53" spans="1:39" ht="21" customHeight="1">
      <c r="A53" s="310" t="s">
        <v>34</v>
      </c>
      <c r="B53" s="311"/>
      <c r="C53" s="311"/>
      <c r="D53" s="311"/>
      <c r="E53" s="311"/>
      <c r="F53" s="311"/>
      <c r="G53" s="311"/>
      <c r="H53" s="311"/>
      <c r="I53" s="311"/>
      <c r="J53" s="311"/>
      <c r="K53" s="311"/>
      <c r="L53" s="311"/>
      <c r="M53" s="311"/>
      <c r="N53" s="311"/>
      <c r="O53" s="311"/>
      <c r="P53" s="311"/>
      <c r="Q53" s="311"/>
      <c r="R53" s="311"/>
      <c r="S53" s="312"/>
      <c r="T53" s="313">
        <f>SUM(T18:U52)</f>
        <v>0</v>
      </c>
      <c r="U53" s="314"/>
      <c r="V53" s="315" t="s">
        <v>12</v>
      </c>
      <c r="W53" s="316"/>
      <c r="X53" s="308">
        <f>SUM(X18:AA52)</f>
        <v>0</v>
      </c>
      <c r="Y53" s="309"/>
      <c r="Z53" s="309"/>
      <c r="AA53" s="309"/>
      <c r="AB53" s="118" t="s">
        <v>59</v>
      </c>
      <c r="AC53" s="119"/>
      <c r="AD53" s="313">
        <f>SUM(AD18:AE52)</f>
        <v>0</v>
      </c>
      <c r="AE53" s="314"/>
      <c r="AF53" s="315" t="s">
        <v>12</v>
      </c>
      <c r="AG53" s="316"/>
      <c r="AH53" s="308">
        <f>SUM(AH18:AK52)</f>
        <v>0</v>
      </c>
      <c r="AI53" s="309"/>
      <c r="AJ53" s="309"/>
      <c r="AK53" s="309"/>
      <c r="AL53" s="118" t="s">
        <v>59</v>
      </c>
      <c r="AM53" s="119"/>
    </row>
    <row r="54" spans="1:39" ht="21" customHeight="1">
      <c r="A54" s="310" t="s">
        <v>36</v>
      </c>
      <c r="B54" s="311"/>
      <c r="C54" s="311"/>
      <c r="D54" s="311"/>
      <c r="E54" s="311"/>
      <c r="F54" s="311"/>
      <c r="G54" s="311"/>
      <c r="H54" s="311"/>
      <c r="I54" s="311"/>
      <c r="J54" s="311"/>
      <c r="K54" s="311"/>
      <c r="L54" s="311"/>
      <c r="M54" s="311"/>
      <c r="N54" s="311"/>
      <c r="O54" s="311"/>
      <c r="P54" s="311"/>
      <c r="Q54" s="311"/>
      <c r="R54" s="311"/>
      <c r="S54" s="312"/>
      <c r="T54" s="332">
        <f>X53+AH53</f>
        <v>0</v>
      </c>
      <c r="U54" s="333"/>
      <c r="V54" s="333"/>
      <c r="W54" s="333"/>
      <c r="X54" s="333"/>
      <c r="Y54" s="333"/>
      <c r="Z54" s="333"/>
      <c r="AA54" s="333"/>
      <c r="AB54" s="333"/>
      <c r="AC54" s="333"/>
      <c r="AD54" s="333"/>
      <c r="AE54" s="333"/>
      <c r="AF54" s="333"/>
      <c r="AG54" s="333"/>
      <c r="AH54" s="333"/>
      <c r="AI54" s="333"/>
      <c r="AJ54" s="333"/>
      <c r="AK54" s="333"/>
      <c r="AL54" s="118" t="s">
        <v>59</v>
      </c>
      <c r="AM54" s="119"/>
    </row>
    <row r="55" spans="1:39">
      <c r="A55" s="30" t="s">
        <v>99</v>
      </c>
      <c r="B55" s="30"/>
      <c r="C55" s="30"/>
      <c r="D55" s="30"/>
      <c r="E55" s="30"/>
      <c r="F55" s="30"/>
      <c r="G55" s="30"/>
      <c r="H55" s="30"/>
      <c r="I55" s="30"/>
      <c r="J55" s="30"/>
      <c r="K55" s="30"/>
      <c r="L55" s="30"/>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row>
    <row r="56" spans="1:39" s="3" customFormat="1" ht="10.5">
      <c r="A56" s="31" t="s">
        <v>66</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row>
    <row r="57" spans="1:39">
      <c r="A57" s="30" t="s">
        <v>67</v>
      </c>
      <c r="B57" s="30"/>
      <c r="C57" s="30"/>
      <c r="D57" s="30"/>
      <c r="E57" s="30"/>
      <c r="F57" s="30"/>
      <c r="G57" s="30"/>
      <c r="H57" s="30"/>
      <c r="I57" s="30"/>
      <c r="J57" s="30"/>
      <c r="K57" s="30"/>
      <c r="L57" s="30"/>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row>
    <row r="58" spans="1:39" s="3" customFormat="1" ht="10.5">
      <c r="A58" s="30"/>
      <c r="B58" s="30"/>
      <c r="C58" s="30" t="s">
        <v>68</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row>
  </sheetData>
  <sheetProtection algorithmName="SHA-512" hashValue="VpslsX180E1RGSmYht9aDlOZcIvpt3K8txdz7iOUV5QRiVy3sv1FWmX7/X/3fstHhPyfPyXbrwJZVqAgGtbYbw==" saltValue="ypVFQ14f2vnUhcpAB9atjg==" spinCount="100000" sheet="1" objects="1" scenarios="1"/>
  <mergeCells count="247">
    <mergeCell ref="AD52:AE52"/>
    <mergeCell ref="AF52:AG52"/>
    <mergeCell ref="AH52:AK52"/>
    <mergeCell ref="T51:U51"/>
    <mergeCell ref="V51:W51"/>
    <mergeCell ref="X51:AA51"/>
    <mergeCell ref="AD51:AE51"/>
    <mergeCell ref="AF51:AG51"/>
    <mergeCell ref="AH51:AK51"/>
    <mergeCell ref="AH53:AK53"/>
    <mergeCell ref="A54:S54"/>
    <mergeCell ref="T54:AK54"/>
    <mergeCell ref="A53:S53"/>
    <mergeCell ref="T53:U53"/>
    <mergeCell ref="V53:W53"/>
    <mergeCell ref="X53:AA53"/>
    <mergeCell ref="AD53:AE53"/>
    <mergeCell ref="AF53:AG53"/>
    <mergeCell ref="AF47:AG47"/>
    <mergeCell ref="AH47:AK47"/>
    <mergeCell ref="T50:U50"/>
    <mergeCell ref="V50:W50"/>
    <mergeCell ref="X50:AA50"/>
    <mergeCell ref="AD50:AE50"/>
    <mergeCell ref="AF50:AG50"/>
    <mergeCell ref="AH50:AK50"/>
    <mergeCell ref="T49:U49"/>
    <mergeCell ref="V49:W49"/>
    <mergeCell ref="X49:AA49"/>
    <mergeCell ref="AD49:AE49"/>
    <mergeCell ref="AF49:AG49"/>
    <mergeCell ref="AH49:AK49"/>
    <mergeCell ref="AH48:AK48"/>
    <mergeCell ref="T47:U47"/>
    <mergeCell ref="V47:W47"/>
    <mergeCell ref="X47:AA47"/>
    <mergeCell ref="AD47:AE47"/>
    <mergeCell ref="AH44:AK44"/>
    <mergeCell ref="T43:U43"/>
    <mergeCell ref="V43:W43"/>
    <mergeCell ref="X43:AA43"/>
    <mergeCell ref="AD43:AE43"/>
    <mergeCell ref="AF43:AG43"/>
    <mergeCell ref="AH43:AK43"/>
    <mergeCell ref="T46:U46"/>
    <mergeCell ref="V46:W46"/>
    <mergeCell ref="X46:AA46"/>
    <mergeCell ref="AD46:AE46"/>
    <mergeCell ref="AF46:AG46"/>
    <mergeCell ref="AH46:AK46"/>
    <mergeCell ref="T45:U45"/>
    <mergeCell ref="V45:W45"/>
    <mergeCell ref="X45:AA45"/>
    <mergeCell ref="AD45:AE45"/>
    <mergeCell ref="AF45:AG45"/>
    <mergeCell ref="AH45:AK45"/>
    <mergeCell ref="AH41:AK41"/>
    <mergeCell ref="T42:U42"/>
    <mergeCell ref="V42:W42"/>
    <mergeCell ref="X42:AA42"/>
    <mergeCell ref="AD42:AE42"/>
    <mergeCell ref="AF42:AG42"/>
    <mergeCell ref="AH42:AK42"/>
    <mergeCell ref="AH39:AK39"/>
    <mergeCell ref="T40:U40"/>
    <mergeCell ref="V40:W40"/>
    <mergeCell ref="X40:AA40"/>
    <mergeCell ref="AD40:AE40"/>
    <mergeCell ref="AF40:AG40"/>
    <mergeCell ref="AH40:AK40"/>
    <mergeCell ref="A39:A52"/>
    <mergeCell ref="T39:U39"/>
    <mergeCell ref="V39:W39"/>
    <mergeCell ref="X39:AA39"/>
    <mergeCell ref="AD39:AE39"/>
    <mergeCell ref="AF39:AG39"/>
    <mergeCell ref="T41:U41"/>
    <mergeCell ref="V41:W41"/>
    <mergeCell ref="X41:AA41"/>
    <mergeCell ref="AD41:AE41"/>
    <mergeCell ref="AF41:AG41"/>
    <mergeCell ref="T44:U44"/>
    <mergeCell ref="V44:W44"/>
    <mergeCell ref="X44:AA44"/>
    <mergeCell ref="AD44:AE44"/>
    <mergeCell ref="AF44:AG44"/>
    <mergeCell ref="T48:U48"/>
    <mergeCell ref="V48:W48"/>
    <mergeCell ref="X48:AA48"/>
    <mergeCell ref="AD48:AE48"/>
    <mergeCell ref="AF48:AG48"/>
    <mergeCell ref="T52:U52"/>
    <mergeCell ref="V52:W52"/>
    <mergeCell ref="X52:AA52"/>
    <mergeCell ref="AH37:AK37"/>
    <mergeCell ref="T38:U38"/>
    <mergeCell ref="V38:W38"/>
    <mergeCell ref="X38:AA38"/>
    <mergeCell ref="AD38:AE38"/>
    <mergeCell ref="AF38:AG38"/>
    <mergeCell ref="AH38:AK38"/>
    <mergeCell ref="A37:A38"/>
    <mergeCell ref="T37:U37"/>
    <mergeCell ref="V37:W37"/>
    <mergeCell ref="X37:AA37"/>
    <mergeCell ref="AD37:AE37"/>
    <mergeCell ref="AF37:AG37"/>
    <mergeCell ref="T36:U36"/>
    <mergeCell ref="V36:W36"/>
    <mergeCell ref="X36:AA36"/>
    <mergeCell ref="AD36:AE36"/>
    <mergeCell ref="AF36:AG36"/>
    <mergeCell ref="AH36:AK36"/>
    <mergeCell ref="T35:U35"/>
    <mergeCell ref="V35:W35"/>
    <mergeCell ref="X35:AA35"/>
    <mergeCell ref="AD35:AE35"/>
    <mergeCell ref="AF35:AG35"/>
    <mergeCell ref="AH35:AK35"/>
    <mergeCell ref="AH30:AK30"/>
    <mergeCell ref="T31:U31"/>
    <mergeCell ref="V31:W31"/>
    <mergeCell ref="X31:AA31"/>
    <mergeCell ref="AD31:AE31"/>
    <mergeCell ref="AF31:AG31"/>
    <mergeCell ref="AH31:AK31"/>
    <mergeCell ref="T34:U34"/>
    <mergeCell ref="V34:W34"/>
    <mergeCell ref="X34:AA34"/>
    <mergeCell ref="AD34:AE34"/>
    <mergeCell ref="AF34:AG34"/>
    <mergeCell ref="AH34:AK34"/>
    <mergeCell ref="T33:U33"/>
    <mergeCell ref="V33:W33"/>
    <mergeCell ref="X33:AA33"/>
    <mergeCell ref="AD33:AE33"/>
    <mergeCell ref="AF33:AG33"/>
    <mergeCell ref="AH33:AK33"/>
    <mergeCell ref="AH28:AK28"/>
    <mergeCell ref="T29:U29"/>
    <mergeCell ref="V29:W29"/>
    <mergeCell ref="X29:AA29"/>
    <mergeCell ref="AD29:AE29"/>
    <mergeCell ref="AF29:AG29"/>
    <mergeCell ref="AH29:AK29"/>
    <mergeCell ref="A28:A36"/>
    <mergeCell ref="T28:U28"/>
    <mergeCell ref="V28:W28"/>
    <mergeCell ref="X28:AA28"/>
    <mergeCell ref="AD28:AE28"/>
    <mergeCell ref="AF28:AG28"/>
    <mergeCell ref="T30:U30"/>
    <mergeCell ref="V30:W30"/>
    <mergeCell ref="X30:AA30"/>
    <mergeCell ref="AD30:AE30"/>
    <mergeCell ref="T32:U32"/>
    <mergeCell ref="V32:W32"/>
    <mergeCell ref="X32:AA32"/>
    <mergeCell ref="AD32:AE32"/>
    <mergeCell ref="AF32:AG32"/>
    <mergeCell ref="AH32:AK32"/>
    <mergeCell ref="AF30:AG30"/>
    <mergeCell ref="AH26:AK26"/>
    <mergeCell ref="T27:U27"/>
    <mergeCell ref="V27:W27"/>
    <mergeCell ref="X27:AA27"/>
    <mergeCell ref="AD27:AE27"/>
    <mergeCell ref="AF27:AG27"/>
    <mergeCell ref="AH27:AK27"/>
    <mergeCell ref="A26:A27"/>
    <mergeCell ref="T26:U26"/>
    <mergeCell ref="V26:W26"/>
    <mergeCell ref="X26:AA26"/>
    <mergeCell ref="AD26:AE26"/>
    <mergeCell ref="AF26:AG26"/>
    <mergeCell ref="T25:U25"/>
    <mergeCell ref="V25:W25"/>
    <mergeCell ref="X25:AA25"/>
    <mergeCell ref="AD25:AE25"/>
    <mergeCell ref="AF25:AG25"/>
    <mergeCell ref="AH25:AK25"/>
    <mergeCell ref="T24:U24"/>
    <mergeCell ref="V24:W24"/>
    <mergeCell ref="X24:AA24"/>
    <mergeCell ref="AD24:AE24"/>
    <mergeCell ref="AF24:AG24"/>
    <mergeCell ref="AH24:AK24"/>
    <mergeCell ref="AF20:AG20"/>
    <mergeCell ref="T23:U23"/>
    <mergeCell ref="V23:W23"/>
    <mergeCell ref="X23:AA23"/>
    <mergeCell ref="AD23:AE23"/>
    <mergeCell ref="AF23:AG23"/>
    <mergeCell ref="AH23:AK23"/>
    <mergeCell ref="T22:U22"/>
    <mergeCell ref="V22:W22"/>
    <mergeCell ref="X22:AA22"/>
    <mergeCell ref="AD22:AE22"/>
    <mergeCell ref="AF22:AG22"/>
    <mergeCell ref="AH22:AK22"/>
    <mergeCell ref="A18:A25"/>
    <mergeCell ref="T18:U18"/>
    <mergeCell ref="V18:W18"/>
    <mergeCell ref="X18:AA18"/>
    <mergeCell ref="AD18:AE18"/>
    <mergeCell ref="AF18:AG18"/>
    <mergeCell ref="AH18:AK18"/>
    <mergeCell ref="T19:U19"/>
    <mergeCell ref="AH20:AK20"/>
    <mergeCell ref="T21:U21"/>
    <mergeCell ref="V21:W21"/>
    <mergeCell ref="X21:AA21"/>
    <mergeCell ref="AD21:AE21"/>
    <mergeCell ref="AF21:AG21"/>
    <mergeCell ref="AH21:AK21"/>
    <mergeCell ref="V19:W19"/>
    <mergeCell ref="X19:AA19"/>
    <mergeCell ref="AD19:AE19"/>
    <mergeCell ref="AF19:AG19"/>
    <mergeCell ref="AH19:AK19"/>
    <mergeCell ref="T20:U20"/>
    <mergeCell ref="V20:W20"/>
    <mergeCell ref="X20:AA20"/>
    <mergeCell ref="AD20:AE20"/>
    <mergeCell ref="A3:AM3"/>
    <mergeCell ref="A4:AM4"/>
    <mergeCell ref="S12:Y12"/>
    <mergeCell ref="AG12:AM12"/>
    <mergeCell ref="S13:Y13"/>
    <mergeCell ref="AG13:AM13"/>
    <mergeCell ref="A15:S17"/>
    <mergeCell ref="T15:AM15"/>
    <mergeCell ref="T16:AC16"/>
    <mergeCell ref="AD16:AM16"/>
    <mergeCell ref="T17:W17"/>
    <mergeCell ref="X17:AC17"/>
    <mergeCell ref="A6:A13"/>
    <mergeCell ref="L6:AM6"/>
    <mergeCell ref="L7:AM7"/>
    <mergeCell ref="B8:K10"/>
    <mergeCell ref="Q8:R8"/>
    <mergeCell ref="T8:V8"/>
    <mergeCell ref="S11:Y11"/>
    <mergeCell ref="AG11:AM11"/>
    <mergeCell ref="AD17:AG17"/>
    <mergeCell ref="AH17:AM17"/>
    <mergeCell ref="L9:AM10"/>
  </mergeCells>
  <phoneticPr fontId="2"/>
  <pageMargins left="0.70866141732283472" right="0.70866141732283472" top="0.74803149606299213" bottom="0.74803149606299213" header="0.31496062992125984" footer="0.31496062992125984"/>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C99C-3ED5-4212-ABE3-2B25F344C3DC}">
  <dimension ref="A1:U77"/>
  <sheetViews>
    <sheetView view="pageBreakPreview" zoomScale="70" zoomScaleNormal="90" zoomScaleSheetLayoutView="70" workbookViewId="0">
      <pane xSplit="1" ySplit="5" topLeftCell="B6" activePane="bottomRight" state="frozen"/>
      <selection activeCell="E19" sqref="E19"/>
      <selection pane="topRight" activeCell="E19" sqref="E19"/>
      <selection pane="bottomLeft" activeCell="E19" sqref="E19"/>
      <selection pane="bottomRight" activeCell="O7" sqref="O7"/>
    </sheetView>
  </sheetViews>
  <sheetFormatPr defaultColWidth="2.25" defaultRowHeight="13.5"/>
  <cols>
    <col min="1" max="1" width="2.25" style="39"/>
    <col min="2" max="2" width="3.125" style="39" customWidth="1"/>
    <col min="3" max="3" width="16" style="39" customWidth="1"/>
    <col min="4" max="4" width="22.125" style="39" customWidth="1"/>
    <col min="5" max="5" width="25.375" style="47" customWidth="1"/>
    <col min="6" max="6" width="10.625" style="39" customWidth="1"/>
    <col min="7" max="7" width="12.25" style="39" bestFit="1" customWidth="1"/>
    <col min="8" max="8" width="3.5" style="57" hidden="1" customWidth="1"/>
    <col min="9" max="9" width="16" style="39" customWidth="1"/>
    <col min="10" max="11" width="16.875" style="39" customWidth="1"/>
    <col min="12" max="12" width="15.375" style="39" customWidth="1"/>
    <col min="13" max="13" width="15.75" style="39" customWidth="1"/>
    <col min="14" max="14" width="3.5" style="39" hidden="1" customWidth="1"/>
    <col min="15" max="15" width="15.375" style="39" customWidth="1"/>
    <col min="16" max="16" width="16.25" style="39" customWidth="1"/>
    <col min="17" max="17" width="14.5" style="39" customWidth="1"/>
    <col min="18" max="18" width="20.875" style="39" customWidth="1"/>
    <col min="19" max="19" width="14.25" style="173" customWidth="1"/>
    <col min="20" max="20" width="3.375" style="39" hidden="1" customWidth="1"/>
    <col min="21" max="21" width="28.375" style="39" customWidth="1"/>
    <col min="22" max="16384" width="2.25" style="39"/>
  </cols>
  <sheetData>
    <row r="1" spans="1:21" ht="53.25" customHeight="1">
      <c r="A1" s="174" t="s">
        <v>168</v>
      </c>
      <c r="B1" s="40"/>
      <c r="C1" s="41"/>
      <c r="D1" s="41"/>
      <c r="E1" s="59"/>
      <c r="F1" s="41"/>
      <c r="G1" s="41"/>
      <c r="H1" s="41"/>
      <c r="I1" s="41"/>
      <c r="J1" s="41"/>
      <c r="K1" s="41"/>
      <c r="L1" s="41"/>
      <c r="M1" s="41"/>
      <c r="N1" s="41"/>
      <c r="O1" s="41"/>
      <c r="P1" s="41"/>
      <c r="Q1" s="41"/>
      <c r="R1" s="163" t="s">
        <v>96</v>
      </c>
      <c r="S1" s="41"/>
    </row>
    <row r="2" spans="1:21" ht="27">
      <c r="A2" s="165"/>
      <c r="B2" s="40"/>
      <c r="C2" s="41"/>
      <c r="D2" s="41"/>
      <c r="E2" s="59"/>
      <c r="F2" s="41"/>
      <c r="G2" s="184" t="s">
        <v>169</v>
      </c>
      <c r="H2" s="185"/>
      <c r="I2" s="186" t="s">
        <v>173</v>
      </c>
      <c r="J2" s="186" t="s">
        <v>174</v>
      </c>
      <c r="K2" s="187" t="s">
        <v>175</v>
      </c>
      <c r="L2" s="186" t="s">
        <v>176</v>
      </c>
      <c r="M2" s="186"/>
      <c r="N2" s="186"/>
      <c r="O2" s="186" t="s">
        <v>177</v>
      </c>
      <c r="P2" s="186" t="s">
        <v>178</v>
      </c>
      <c r="Q2" s="186" t="s">
        <v>172</v>
      </c>
      <c r="R2" s="163"/>
      <c r="S2" s="41"/>
    </row>
    <row r="3" spans="1:21" ht="39" customHeight="1" thickBot="1">
      <c r="A3" s="165"/>
      <c r="B3" s="190" t="s">
        <v>180</v>
      </c>
      <c r="C3" s="41"/>
      <c r="D3" s="41"/>
      <c r="E3" s="59"/>
      <c r="F3" s="139" t="s">
        <v>167</v>
      </c>
      <c r="G3" s="185"/>
      <c r="H3" s="185"/>
      <c r="I3" s="188">
        <f>SUBTOTAL(9,I6:I65)</f>
        <v>0</v>
      </c>
      <c r="J3" s="188">
        <f>SUBTOTAL(9,J6:J65)</f>
        <v>0</v>
      </c>
      <c r="K3" s="188">
        <f>SUBTOTAL(9,K6:K65)</f>
        <v>0</v>
      </c>
      <c r="L3" s="188">
        <f>SUBTOTAL(9,L6:L65)</f>
        <v>0</v>
      </c>
      <c r="M3" s="189"/>
      <c r="N3" s="189"/>
      <c r="O3" s="188">
        <f>SUBTOTAL(9,O6:O65)</f>
        <v>0</v>
      </c>
      <c r="P3" s="188">
        <f t="shared" ref="P3" si="0">SUBTOTAL(9,P6:P65)</f>
        <v>0</v>
      </c>
      <c r="Q3" s="188">
        <f>SUBTOTAL(9,Q6:Q65)</f>
        <v>0</v>
      </c>
      <c r="R3" s="42"/>
      <c r="S3" s="41"/>
    </row>
    <row r="4" spans="1:21" ht="51" customHeight="1" thickBot="1">
      <c r="A4" s="41"/>
      <c r="B4" s="319" t="s">
        <v>61</v>
      </c>
      <c r="C4" s="317" t="s">
        <v>179</v>
      </c>
      <c r="D4" s="317" t="s">
        <v>141</v>
      </c>
      <c r="E4" s="317" t="s">
        <v>146</v>
      </c>
      <c r="F4" s="317" t="s">
        <v>142</v>
      </c>
      <c r="G4" s="325" t="s">
        <v>138</v>
      </c>
      <c r="H4" s="326"/>
      <c r="I4" s="326"/>
      <c r="J4" s="327"/>
      <c r="K4" s="327"/>
      <c r="L4" s="327"/>
      <c r="M4" s="328" t="s">
        <v>139</v>
      </c>
      <c r="N4" s="329"/>
      <c r="O4" s="329"/>
      <c r="P4" s="330"/>
      <c r="Q4" s="321" t="s">
        <v>143</v>
      </c>
      <c r="R4" s="323" t="s">
        <v>166</v>
      </c>
      <c r="S4" s="41"/>
    </row>
    <row r="5" spans="1:21" ht="58.5" customHeight="1">
      <c r="A5" s="41"/>
      <c r="B5" s="320"/>
      <c r="C5" s="318"/>
      <c r="D5" s="318"/>
      <c r="E5" s="331"/>
      <c r="F5" s="318"/>
      <c r="G5" s="43" t="s">
        <v>134</v>
      </c>
      <c r="H5" s="55"/>
      <c r="I5" s="43" t="s">
        <v>135</v>
      </c>
      <c r="J5" s="140" t="s">
        <v>170</v>
      </c>
      <c r="K5" s="141" t="s">
        <v>171</v>
      </c>
      <c r="L5" s="44" t="s">
        <v>136</v>
      </c>
      <c r="M5" s="43" t="s">
        <v>134</v>
      </c>
      <c r="N5" s="56"/>
      <c r="O5" s="43" t="s">
        <v>140</v>
      </c>
      <c r="P5" s="60" t="s">
        <v>136</v>
      </c>
      <c r="Q5" s="322"/>
      <c r="R5" s="324"/>
      <c r="S5" s="164" t="s">
        <v>181</v>
      </c>
    </row>
    <row r="6" spans="1:21" ht="36" customHeight="1">
      <c r="A6" s="41"/>
      <c r="B6" s="80">
        <v>1</v>
      </c>
      <c r="C6" s="58"/>
      <c r="D6" s="85"/>
      <c r="E6" s="177"/>
      <c r="F6" s="152"/>
      <c r="G6" s="142" t="str">
        <f>IF($C6="","",IFERROR(VLOOKUP($E6,基準単価!$A$4:$B$22,2,FALSE),IF($F6="","要定員入力",$F6*H6)))</f>
        <v/>
      </c>
      <c r="H6" s="143" t="str">
        <f>IFERROR(VLOOKUP($E6,基準単価!$A$24:$B$39,2,FALSE),"")</f>
        <v/>
      </c>
      <c r="I6" s="144">
        <f>VLOOKUP(B6,所要額集計表!$B$4:$D$63,3,FALSE)</f>
        <v>0</v>
      </c>
      <c r="J6" s="145"/>
      <c r="K6" s="146"/>
      <c r="L6" s="147">
        <f>IF(G6="要定員入力","要定員入力",IF(R6="",(MIN(G6,I6)+J6),IF(R6="提出済み",I6+J6,(MIN(G6,I6)+J6))))</f>
        <v>0</v>
      </c>
      <c r="M6" s="144" t="str">
        <f>IF($C6="","",IFERROR(VLOOKUP($E6,基準単価!$A$4:$C$22,3,FALSE),IF($F6="","要定員入力",$F6*N6)))</f>
        <v/>
      </c>
      <c r="N6" s="143" t="str">
        <f>IFERROR(VLOOKUP($E6,基準単価!$A$24:$C$39,3,FALSE),"")</f>
        <v/>
      </c>
      <c r="O6" s="144">
        <f>VLOOKUP(B6,所要額集計表!$F$4:$H$63,3,FALSE)</f>
        <v>0</v>
      </c>
      <c r="P6" s="148">
        <f>IF(M6="要定員入力","要定員入力",IF(R6="",MIN(M6:O6),IF(R6="提出済み",O6,MIN(M6:O6))))</f>
        <v>0</v>
      </c>
      <c r="Q6" s="148">
        <f>SUM(L6,P6)</f>
        <v>0</v>
      </c>
      <c r="R6" s="179"/>
      <c r="S6" s="176"/>
      <c r="T6" s="39" t="str">
        <f>IF(C6="","×",IF(D6="","×",IF(E6="","×","○")))</f>
        <v>×</v>
      </c>
      <c r="U6" s="175" t="str">
        <f>IF(K6&gt;J6,"エラー所要額②：内数の追加補助分の額が施設内療養費を上回っているので修正してください","-")</f>
        <v>-</v>
      </c>
    </row>
    <row r="7" spans="1:21" ht="36" customHeight="1">
      <c r="A7" s="41"/>
      <c r="B7" s="80">
        <v>2</v>
      </c>
      <c r="C7" s="58"/>
      <c r="D7" s="85"/>
      <c r="E7" s="177"/>
      <c r="F7" s="152"/>
      <c r="G7" s="142" t="str">
        <f>IF($C7="","",IFERROR(VLOOKUP($E7,基準単価!$A$4:$B$22,2,FALSE),IF($F7="","要定員入力",$F7*H7)))</f>
        <v/>
      </c>
      <c r="H7" s="143" t="str">
        <f>IFERROR(VLOOKUP($E7,基準単価!$A$24:$B$39,2,FALSE),"")</f>
        <v/>
      </c>
      <c r="I7" s="144">
        <f>VLOOKUP(B7,所要額集計表!$B$4:$D$63,3,FALSE)</f>
        <v>0</v>
      </c>
      <c r="J7" s="145"/>
      <c r="K7" s="146"/>
      <c r="L7" s="147">
        <f>IF(G7="要定員入力","要定員入力",IF(R7="",(MIN(G7,I7)+J7),IF(R7="提出済み",I7+J7,(MIN(G7,I7)+J7))))</f>
        <v>0</v>
      </c>
      <c r="M7" s="144" t="str">
        <f>IF($C7="","",IFERROR(VLOOKUP($E7,基準単価!$A$4:$C$22,3,FALSE),IF($F7="","要定員入力",$F7*N7)))</f>
        <v/>
      </c>
      <c r="N7" s="143" t="str">
        <f>IFERROR(VLOOKUP($E7,基準単価!$A$24:$C$39,3,FALSE),"")</f>
        <v/>
      </c>
      <c r="O7" s="144">
        <f>VLOOKUP(B7,所要額集計表!$F$4:$H$63,3,FALSE)</f>
        <v>0</v>
      </c>
      <c r="P7" s="148">
        <f t="shared" ref="P7:P65" si="1">IF(M7="要定員入力","要定員入力",IF(R7="",MIN(M7:O7),IF(R7="提出済み",O7,MIN(M7:O7))))</f>
        <v>0</v>
      </c>
      <c r="Q7" s="148">
        <f t="shared" ref="Q7:Q65" si="2">SUM(L7,P7)</f>
        <v>0</v>
      </c>
      <c r="R7" s="179"/>
      <c r="S7" s="176"/>
      <c r="T7" s="39" t="str">
        <f t="shared" ref="T7:T65" si="3">IF(C7="","×",IF(D7="","×",IF(E7="","×","○")))</f>
        <v>×</v>
      </c>
      <c r="U7" s="175" t="str">
        <f t="shared" ref="U7:U65" si="4">IF(K7&gt;J7,"エラー所要額②：内数の追加補助分の額が施設内療養費を上回っているので修正してください","-")</f>
        <v>-</v>
      </c>
    </row>
    <row r="8" spans="1:21" ht="36" customHeight="1">
      <c r="A8" s="41"/>
      <c r="B8" s="80">
        <v>3</v>
      </c>
      <c r="C8" s="58"/>
      <c r="D8" s="85"/>
      <c r="E8" s="177"/>
      <c r="F8" s="152"/>
      <c r="G8" s="142" t="str">
        <f>IF($C8="","",IFERROR(VLOOKUP($E8,基準単価!$A$4:$B$22,2,FALSE),IF($F8="","要定員入力",$F8*H8)))</f>
        <v/>
      </c>
      <c r="H8" s="143" t="str">
        <f>IFERROR(VLOOKUP($E8,基準単価!$A$24:$B$39,2,FALSE),"")</f>
        <v/>
      </c>
      <c r="I8" s="144">
        <f>VLOOKUP(B8,所要額集計表!$B$4:$D$63,3,FALSE)</f>
        <v>0</v>
      </c>
      <c r="J8" s="145"/>
      <c r="K8" s="146"/>
      <c r="L8" s="147">
        <f t="shared" ref="L8:L65" si="5">IF(G8="要定員入力","要定員入力",IF(R8="",(MIN(G8,I8)+J8),IF(R8="提出済み",I8+J8,(MIN(G8,I8)+J8))))</f>
        <v>0</v>
      </c>
      <c r="M8" s="144" t="str">
        <f>IF($C8="","",IFERROR(VLOOKUP($E8,基準単価!$A$4:$C$22,3,FALSE),IF($F8="","要定員入力",$F8*N8)))</f>
        <v/>
      </c>
      <c r="N8" s="143" t="str">
        <f>IFERROR(VLOOKUP($E8,基準単価!$A$24:$C$39,3,FALSE),"")</f>
        <v/>
      </c>
      <c r="O8" s="144">
        <f>VLOOKUP(B8,所要額集計表!$F$4:$H$63,3,FALSE)</f>
        <v>0</v>
      </c>
      <c r="P8" s="148">
        <f t="shared" si="1"/>
        <v>0</v>
      </c>
      <c r="Q8" s="148">
        <f t="shared" si="2"/>
        <v>0</v>
      </c>
      <c r="R8" s="179"/>
      <c r="S8" s="176"/>
      <c r="T8" s="39" t="str">
        <f t="shared" si="3"/>
        <v>×</v>
      </c>
      <c r="U8" s="175" t="str">
        <f t="shared" si="4"/>
        <v>-</v>
      </c>
    </row>
    <row r="9" spans="1:21" ht="36" customHeight="1">
      <c r="A9" s="41"/>
      <c r="B9" s="80">
        <v>4</v>
      </c>
      <c r="C9" s="58"/>
      <c r="D9" s="85"/>
      <c r="E9" s="177"/>
      <c r="F9" s="152"/>
      <c r="G9" s="142" t="str">
        <f>IF($C9="","",IFERROR(VLOOKUP($E9,基準単価!$A$4:$B$22,2,FALSE),IF($F9="","要定員入力",$F9*H9)))</f>
        <v/>
      </c>
      <c r="H9" s="143" t="str">
        <f>IFERROR(VLOOKUP($E9,基準単価!$A$24:$B$39,2,FALSE),"")</f>
        <v/>
      </c>
      <c r="I9" s="144">
        <f>VLOOKUP(B9,所要額集計表!$B$4:$D$63,3,FALSE)</f>
        <v>0</v>
      </c>
      <c r="J9" s="145"/>
      <c r="K9" s="146"/>
      <c r="L9" s="147">
        <f t="shared" si="5"/>
        <v>0</v>
      </c>
      <c r="M9" s="144" t="str">
        <f>IF($C9="","",IFERROR(VLOOKUP($E9,基準単価!$A$4:$C$22,3,FALSE),IF($F9="","要定員入力",$F9*N9)))</f>
        <v/>
      </c>
      <c r="N9" s="143" t="str">
        <f>IFERROR(VLOOKUP($E9,基準単価!$A$24:$C$39,3,FALSE),"")</f>
        <v/>
      </c>
      <c r="O9" s="144">
        <f>VLOOKUP(B9,所要額集計表!$F$4:$H$63,3,FALSE)</f>
        <v>0</v>
      </c>
      <c r="P9" s="148">
        <f t="shared" si="1"/>
        <v>0</v>
      </c>
      <c r="Q9" s="148">
        <f t="shared" si="2"/>
        <v>0</v>
      </c>
      <c r="R9" s="179"/>
      <c r="S9" s="176"/>
      <c r="T9" s="39" t="str">
        <f t="shared" si="3"/>
        <v>×</v>
      </c>
      <c r="U9" s="175" t="str">
        <f t="shared" si="4"/>
        <v>-</v>
      </c>
    </row>
    <row r="10" spans="1:21" ht="36" customHeight="1">
      <c r="A10" s="41"/>
      <c r="B10" s="80">
        <v>5</v>
      </c>
      <c r="C10" s="58"/>
      <c r="D10" s="85"/>
      <c r="E10" s="177"/>
      <c r="F10" s="152"/>
      <c r="G10" s="142" t="str">
        <f>IF($C10="","",IFERROR(VLOOKUP($E10,基準単価!$A$4:$B$22,2,FALSE),IF($F10="","要定員入力",$F10*H10)))</f>
        <v/>
      </c>
      <c r="H10" s="143" t="str">
        <f>IFERROR(VLOOKUP($E10,基準単価!$A$24:$B$39,2,FALSE),"")</f>
        <v/>
      </c>
      <c r="I10" s="144">
        <f>VLOOKUP(B10,所要額集計表!$B$4:$D$63,3,FALSE)</f>
        <v>0</v>
      </c>
      <c r="J10" s="145"/>
      <c r="K10" s="146"/>
      <c r="L10" s="147">
        <f t="shared" si="5"/>
        <v>0</v>
      </c>
      <c r="M10" s="144" t="str">
        <f>IF($C10="","",IFERROR(VLOOKUP($E10,基準単価!$A$4:$C$22,3,FALSE),IF($F10="","要定員入力",$F10*N10)))</f>
        <v/>
      </c>
      <c r="N10" s="143" t="str">
        <f>IFERROR(VLOOKUP($E10,基準単価!$A$24:$C$39,3,FALSE),"")</f>
        <v/>
      </c>
      <c r="O10" s="144">
        <f>VLOOKUP(B10,所要額集計表!$F$4:$H$63,3,FALSE)</f>
        <v>0</v>
      </c>
      <c r="P10" s="148">
        <f t="shared" si="1"/>
        <v>0</v>
      </c>
      <c r="Q10" s="148">
        <f t="shared" si="2"/>
        <v>0</v>
      </c>
      <c r="R10" s="179"/>
      <c r="S10" s="176"/>
      <c r="T10" s="39" t="str">
        <f t="shared" si="3"/>
        <v>×</v>
      </c>
      <c r="U10" s="175" t="str">
        <f t="shared" si="4"/>
        <v>-</v>
      </c>
    </row>
    <row r="11" spans="1:21" ht="36" customHeight="1">
      <c r="A11" s="41"/>
      <c r="B11" s="80">
        <v>6</v>
      </c>
      <c r="C11" s="58"/>
      <c r="D11" s="85"/>
      <c r="E11" s="177"/>
      <c r="F11" s="152"/>
      <c r="G11" s="142" t="str">
        <f>IF($C11="","",IFERROR(VLOOKUP($E11,基準単価!$A$4:$B$22,2,FALSE),IF($F11="","要定員入力",$F11*H11)))</f>
        <v/>
      </c>
      <c r="H11" s="143" t="str">
        <f>IFERROR(VLOOKUP($E11,基準単価!$A$24:$B$39,2,FALSE),"")</f>
        <v/>
      </c>
      <c r="I11" s="144">
        <f>VLOOKUP(B11,所要額集計表!$B$4:$D$63,3,FALSE)</f>
        <v>0</v>
      </c>
      <c r="J11" s="145"/>
      <c r="K11" s="146"/>
      <c r="L11" s="147">
        <f t="shared" si="5"/>
        <v>0</v>
      </c>
      <c r="M11" s="144" t="str">
        <f>IF($C11="","",IFERROR(VLOOKUP($E11,基準単価!$A$4:$C$22,3,FALSE),IF($F11="","要定員入力",$F11*N11)))</f>
        <v/>
      </c>
      <c r="N11" s="143" t="str">
        <f>IFERROR(VLOOKUP($E11,基準単価!$A$24:$C$39,3,FALSE),"")</f>
        <v/>
      </c>
      <c r="O11" s="144">
        <f>VLOOKUP(B11,所要額集計表!$F$4:$H$63,3,FALSE)</f>
        <v>0</v>
      </c>
      <c r="P11" s="148">
        <f t="shared" si="1"/>
        <v>0</v>
      </c>
      <c r="Q11" s="148">
        <f t="shared" si="2"/>
        <v>0</v>
      </c>
      <c r="R11" s="179"/>
      <c r="S11" s="176"/>
      <c r="T11" s="39" t="str">
        <f t="shared" si="3"/>
        <v>×</v>
      </c>
      <c r="U11" s="175" t="str">
        <f t="shared" si="4"/>
        <v>-</v>
      </c>
    </row>
    <row r="12" spans="1:21" ht="36" customHeight="1">
      <c r="A12" s="41"/>
      <c r="B12" s="80">
        <v>7</v>
      </c>
      <c r="C12" s="58"/>
      <c r="D12" s="85"/>
      <c r="E12" s="177"/>
      <c r="F12" s="152"/>
      <c r="G12" s="142" t="str">
        <f>IF($C12="","",IFERROR(VLOOKUP($E12,基準単価!$A$4:$B$22,2,FALSE),IF($F12="","要定員入力",$F12*H12)))</f>
        <v/>
      </c>
      <c r="H12" s="143" t="str">
        <f>IFERROR(VLOOKUP($E12,基準単価!$A$24:$B$39,2,FALSE),"")</f>
        <v/>
      </c>
      <c r="I12" s="144">
        <f>VLOOKUP(B12,所要額集計表!$B$4:$D$63,3,FALSE)</f>
        <v>0</v>
      </c>
      <c r="J12" s="145"/>
      <c r="K12" s="146"/>
      <c r="L12" s="147">
        <f t="shared" si="5"/>
        <v>0</v>
      </c>
      <c r="M12" s="144" t="str">
        <f>IF($C12="","",IFERROR(VLOOKUP($E12,基準単価!$A$4:$C$22,3,FALSE),IF($F12="","要定員入力",$F12*N12)))</f>
        <v/>
      </c>
      <c r="N12" s="143" t="str">
        <f>IFERROR(VLOOKUP($E12,基準単価!$A$24:$C$39,3,FALSE),"")</f>
        <v/>
      </c>
      <c r="O12" s="144">
        <f>VLOOKUP(B12,所要額集計表!$F$4:$H$63,3,FALSE)</f>
        <v>0</v>
      </c>
      <c r="P12" s="148">
        <f t="shared" si="1"/>
        <v>0</v>
      </c>
      <c r="Q12" s="148">
        <f t="shared" si="2"/>
        <v>0</v>
      </c>
      <c r="R12" s="179"/>
      <c r="S12" s="176"/>
      <c r="T12" s="39" t="str">
        <f t="shared" si="3"/>
        <v>×</v>
      </c>
      <c r="U12" s="175" t="str">
        <f t="shared" si="4"/>
        <v>-</v>
      </c>
    </row>
    <row r="13" spans="1:21" ht="36" customHeight="1">
      <c r="A13" s="41"/>
      <c r="B13" s="80">
        <v>8</v>
      </c>
      <c r="C13" s="58"/>
      <c r="D13" s="85"/>
      <c r="E13" s="177"/>
      <c r="F13" s="152"/>
      <c r="G13" s="142" t="str">
        <f>IF($C13="","",IFERROR(VLOOKUP($E13,基準単価!$A$4:$B$22,2,FALSE),IF($F13="","要定員入力",$F13*H13)))</f>
        <v/>
      </c>
      <c r="H13" s="143" t="str">
        <f>IFERROR(VLOOKUP($E13,基準単価!$A$24:$B$39,2,FALSE),"")</f>
        <v/>
      </c>
      <c r="I13" s="144">
        <f>VLOOKUP(B13,所要額集計表!$B$4:$D$63,3,FALSE)</f>
        <v>0</v>
      </c>
      <c r="J13" s="145"/>
      <c r="K13" s="146"/>
      <c r="L13" s="147">
        <f t="shared" si="5"/>
        <v>0</v>
      </c>
      <c r="M13" s="144" t="str">
        <f>IF($C13="","",IFERROR(VLOOKUP($E13,基準単価!$A$4:$C$22,3,FALSE),IF($F13="","要定員入力",$F13*N13)))</f>
        <v/>
      </c>
      <c r="N13" s="143" t="str">
        <f>IFERROR(VLOOKUP($E13,基準単価!$A$24:$C$39,3,FALSE),"")</f>
        <v/>
      </c>
      <c r="O13" s="144">
        <f>VLOOKUP(B13,所要額集計表!$F$4:$H$63,3,FALSE)</f>
        <v>0</v>
      </c>
      <c r="P13" s="148">
        <f t="shared" si="1"/>
        <v>0</v>
      </c>
      <c r="Q13" s="148">
        <f t="shared" si="2"/>
        <v>0</v>
      </c>
      <c r="R13" s="179"/>
      <c r="S13" s="176"/>
      <c r="T13" s="39" t="str">
        <f t="shared" si="3"/>
        <v>×</v>
      </c>
      <c r="U13" s="175" t="str">
        <f t="shared" si="4"/>
        <v>-</v>
      </c>
    </row>
    <row r="14" spans="1:21" ht="36" customHeight="1">
      <c r="A14" s="41"/>
      <c r="B14" s="80">
        <v>9</v>
      </c>
      <c r="C14" s="58"/>
      <c r="D14" s="85"/>
      <c r="E14" s="177"/>
      <c r="F14" s="152"/>
      <c r="G14" s="142" t="str">
        <f>IF($C14="","",IFERROR(VLOOKUP($E14,基準単価!$A$4:$B$22,2,FALSE),IF($F14="","要定員入力",$F14*H14)))</f>
        <v/>
      </c>
      <c r="H14" s="143" t="str">
        <f>IFERROR(VLOOKUP($E14,基準単価!$A$24:$B$39,2,FALSE),"")</f>
        <v/>
      </c>
      <c r="I14" s="144">
        <f>VLOOKUP(B14,所要額集計表!$B$4:$D$63,3,FALSE)</f>
        <v>0</v>
      </c>
      <c r="J14" s="145"/>
      <c r="K14" s="146"/>
      <c r="L14" s="147">
        <f t="shared" si="5"/>
        <v>0</v>
      </c>
      <c r="M14" s="144" t="str">
        <f>IF($C14="","",IFERROR(VLOOKUP($E14,基準単価!$A$4:$C$22,3,FALSE),IF($F14="","要定員入力",$F14*N14)))</f>
        <v/>
      </c>
      <c r="N14" s="143" t="str">
        <f>IFERROR(VLOOKUP($E14,基準単価!$A$24:$C$39,3,FALSE),"")</f>
        <v/>
      </c>
      <c r="O14" s="144">
        <f>VLOOKUP(B14,所要額集計表!$F$4:$H$63,3,FALSE)</f>
        <v>0</v>
      </c>
      <c r="P14" s="148">
        <f t="shared" si="1"/>
        <v>0</v>
      </c>
      <c r="Q14" s="148">
        <f t="shared" si="2"/>
        <v>0</v>
      </c>
      <c r="R14" s="179"/>
      <c r="S14" s="176"/>
      <c r="T14" s="39" t="str">
        <f t="shared" si="3"/>
        <v>×</v>
      </c>
      <c r="U14" s="175" t="str">
        <f t="shared" si="4"/>
        <v>-</v>
      </c>
    </row>
    <row r="15" spans="1:21" ht="36" customHeight="1">
      <c r="A15" s="41"/>
      <c r="B15" s="80">
        <v>10</v>
      </c>
      <c r="C15" s="58"/>
      <c r="D15" s="85"/>
      <c r="E15" s="177"/>
      <c r="F15" s="152"/>
      <c r="G15" s="142" t="str">
        <f>IF($C15="","",IFERROR(VLOOKUP($E15,基準単価!$A$4:$B$22,2,FALSE),IF($F15="","要定員入力",$F15*H15)))</f>
        <v/>
      </c>
      <c r="H15" s="143" t="str">
        <f>IFERROR(VLOOKUP($E15,基準単価!$A$24:$B$39,2,FALSE),"")</f>
        <v/>
      </c>
      <c r="I15" s="144">
        <f>VLOOKUP(B15,所要額集計表!$B$4:$D$63,3,FALSE)</f>
        <v>0</v>
      </c>
      <c r="J15" s="145"/>
      <c r="K15" s="146"/>
      <c r="L15" s="147">
        <f t="shared" si="5"/>
        <v>0</v>
      </c>
      <c r="M15" s="144" t="str">
        <f>IF($C15="","",IFERROR(VLOOKUP($E15,基準単価!$A$4:$C$22,3,FALSE),IF($F15="","要定員入力",$F15*N15)))</f>
        <v/>
      </c>
      <c r="N15" s="143" t="str">
        <f>IFERROR(VLOOKUP($E15,基準単価!$A$24:$C$39,3,FALSE),"")</f>
        <v/>
      </c>
      <c r="O15" s="144">
        <f>VLOOKUP(B15,所要額集計表!$F$4:$H$63,3,FALSE)</f>
        <v>0</v>
      </c>
      <c r="P15" s="148">
        <f t="shared" si="1"/>
        <v>0</v>
      </c>
      <c r="Q15" s="148">
        <f t="shared" si="2"/>
        <v>0</v>
      </c>
      <c r="R15" s="179"/>
      <c r="S15" s="176"/>
      <c r="T15" s="39" t="str">
        <f t="shared" si="3"/>
        <v>×</v>
      </c>
      <c r="U15" s="175" t="str">
        <f t="shared" si="4"/>
        <v>-</v>
      </c>
    </row>
    <row r="16" spans="1:21" ht="36" customHeight="1">
      <c r="A16" s="41"/>
      <c r="B16" s="80">
        <v>11</v>
      </c>
      <c r="C16" s="58"/>
      <c r="D16" s="85"/>
      <c r="E16" s="177"/>
      <c r="F16" s="152"/>
      <c r="G16" s="142" t="str">
        <f>IF($C16="","",IFERROR(VLOOKUP($E16,基準単価!$A$4:$B$22,2,FALSE),IF($F16="","要定員入力",$F16*H16)))</f>
        <v/>
      </c>
      <c r="H16" s="143" t="str">
        <f>IFERROR(VLOOKUP($E16,基準単価!$A$24:$B$39,2,FALSE),"")</f>
        <v/>
      </c>
      <c r="I16" s="144">
        <f>VLOOKUP(B16,所要額集計表!$B$4:$D$63,3,FALSE)</f>
        <v>0</v>
      </c>
      <c r="J16" s="145"/>
      <c r="K16" s="146"/>
      <c r="L16" s="147">
        <f t="shared" si="5"/>
        <v>0</v>
      </c>
      <c r="M16" s="144" t="str">
        <f>IF($C16="","",IFERROR(VLOOKUP($E16,基準単価!$A$4:$C$22,3,FALSE),IF($F16="","要定員入力",$F16*N16)))</f>
        <v/>
      </c>
      <c r="N16" s="143" t="str">
        <f>IFERROR(VLOOKUP($E16,基準単価!$A$24:$C$39,3,FALSE),"")</f>
        <v/>
      </c>
      <c r="O16" s="144">
        <f>VLOOKUP(B16,所要額集計表!$F$4:$H$63,3,FALSE)</f>
        <v>0</v>
      </c>
      <c r="P16" s="148">
        <f t="shared" si="1"/>
        <v>0</v>
      </c>
      <c r="Q16" s="148">
        <f t="shared" si="2"/>
        <v>0</v>
      </c>
      <c r="R16" s="179"/>
      <c r="S16" s="176"/>
      <c r="T16" s="39" t="str">
        <f t="shared" si="3"/>
        <v>×</v>
      </c>
      <c r="U16" s="175" t="str">
        <f t="shared" si="4"/>
        <v>-</v>
      </c>
    </row>
    <row r="17" spans="1:21" ht="36" customHeight="1">
      <c r="A17" s="41"/>
      <c r="B17" s="80">
        <v>12</v>
      </c>
      <c r="C17" s="58"/>
      <c r="D17" s="85"/>
      <c r="E17" s="177"/>
      <c r="F17" s="152"/>
      <c r="G17" s="142" t="str">
        <f>IF($C17="","",IFERROR(VLOOKUP($E17,基準単価!$A$4:$B$22,2,FALSE),IF($F17="","要定員入力",$F17*H17)))</f>
        <v/>
      </c>
      <c r="H17" s="143" t="str">
        <f>IFERROR(VLOOKUP($E17,基準単価!$A$24:$B$39,2,FALSE),"")</f>
        <v/>
      </c>
      <c r="I17" s="144">
        <f>VLOOKUP(B17,所要額集計表!$B$4:$D$63,3,FALSE)</f>
        <v>0</v>
      </c>
      <c r="J17" s="145"/>
      <c r="K17" s="146"/>
      <c r="L17" s="147">
        <f t="shared" si="5"/>
        <v>0</v>
      </c>
      <c r="M17" s="144" t="str">
        <f>IF($C17="","",IFERROR(VLOOKUP($E17,基準単価!$A$4:$C$22,3,FALSE),IF($F17="","要定員入力",$F17*N17)))</f>
        <v/>
      </c>
      <c r="N17" s="143" t="str">
        <f>IFERROR(VLOOKUP($E17,基準単価!$A$24:$C$39,3,FALSE),"")</f>
        <v/>
      </c>
      <c r="O17" s="144">
        <f>VLOOKUP(B17,所要額集計表!$F$4:$H$63,3,FALSE)</f>
        <v>0</v>
      </c>
      <c r="P17" s="148">
        <f t="shared" si="1"/>
        <v>0</v>
      </c>
      <c r="Q17" s="148">
        <f t="shared" si="2"/>
        <v>0</v>
      </c>
      <c r="R17" s="179"/>
      <c r="S17" s="176"/>
      <c r="T17" s="39" t="str">
        <f t="shared" si="3"/>
        <v>×</v>
      </c>
      <c r="U17" s="175" t="str">
        <f t="shared" si="4"/>
        <v>-</v>
      </c>
    </row>
    <row r="18" spans="1:21" ht="36" customHeight="1">
      <c r="A18" s="41"/>
      <c r="B18" s="80">
        <v>13</v>
      </c>
      <c r="C18" s="58"/>
      <c r="D18" s="85"/>
      <c r="E18" s="177"/>
      <c r="F18" s="152"/>
      <c r="G18" s="142" t="str">
        <f>IF($C18="","",IFERROR(VLOOKUP($E18,基準単価!$A$4:$B$22,2,FALSE),IF($F18="","要定員入力",$F18*H18)))</f>
        <v/>
      </c>
      <c r="H18" s="143" t="str">
        <f>IFERROR(VLOOKUP($E18,基準単価!$A$24:$B$39,2,FALSE),"")</f>
        <v/>
      </c>
      <c r="I18" s="144">
        <f>VLOOKUP(B18,所要額集計表!$B$4:$D$63,3,FALSE)</f>
        <v>0</v>
      </c>
      <c r="J18" s="145"/>
      <c r="K18" s="146"/>
      <c r="L18" s="147">
        <f t="shared" si="5"/>
        <v>0</v>
      </c>
      <c r="M18" s="144" t="str">
        <f>IF($C18="","",IFERROR(VLOOKUP($E18,基準単価!$A$4:$C$22,3,FALSE),IF($F18="","要定員入力",$F18*N18)))</f>
        <v/>
      </c>
      <c r="N18" s="143" t="str">
        <f>IFERROR(VLOOKUP($E18,基準単価!$A$24:$C$39,3,FALSE),"")</f>
        <v/>
      </c>
      <c r="O18" s="144">
        <f>VLOOKUP(B18,所要額集計表!$F$4:$H$63,3,FALSE)</f>
        <v>0</v>
      </c>
      <c r="P18" s="148">
        <f t="shared" si="1"/>
        <v>0</v>
      </c>
      <c r="Q18" s="148">
        <f t="shared" si="2"/>
        <v>0</v>
      </c>
      <c r="R18" s="179"/>
      <c r="S18" s="176"/>
      <c r="T18" s="39" t="str">
        <f t="shared" si="3"/>
        <v>×</v>
      </c>
      <c r="U18" s="175" t="str">
        <f t="shared" si="4"/>
        <v>-</v>
      </c>
    </row>
    <row r="19" spans="1:21" ht="36" customHeight="1">
      <c r="A19" s="41"/>
      <c r="B19" s="80">
        <v>14</v>
      </c>
      <c r="C19" s="58"/>
      <c r="D19" s="85"/>
      <c r="E19" s="177"/>
      <c r="F19" s="152"/>
      <c r="G19" s="142" t="str">
        <f>IF($C19="","",IFERROR(VLOOKUP($E19,基準単価!$A$4:$B$22,2,FALSE),IF($F19="","要定員入力",$F19*H19)))</f>
        <v/>
      </c>
      <c r="H19" s="143" t="str">
        <f>IFERROR(VLOOKUP($E19,基準単価!$A$24:$B$39,2,FALSE),"")</f>
        <v/>
      </c>
      <c r="I19" s="144">
        <f>VLOOKUP(B19,所要額集計表!$B$4:$D$63,3,FALSE)</f>
        <v>0</v>
      </c>
      <c r="J19" s="145"/>
      <c r="K19" s="146"/>
      <c r="L19" s="147">
        <f t="shared" si="5"/>
        <v>0</v>
      </c>
      <c r="M19" s="144" t="str">
        <f>IF($C19="","",IFERROR(VLOOKUP($E19,基準単価!$A$4:$C$22,3,FALSE),IF($F19="","要定員入力",$F19*N19)))</f>
        <v/>
      </c>
      <c r="N19" s="143" t="str">
        <f>IFERROR(VLOOKUP($E19,基準単価!$A$24:$C$39,3,FALSE),"")</f>
        <v/>
      </c>
      <c r="O19" s="144">
        <f>VLOOKUP(B19,所要額集計表!$F$4:$H$63,3,FALSE)</f>
        <v>0</v>
      </c>
      <c r="P19" s="148">
        <f t="shared" si="1"/>
        <v>0</v>
      </c>
      <c r="Q19" s="148">
        <f t="shared" si="2"/>
        <v>0</v>
      </c>
      <c r="R19" s="179"/>
      <c r="S19" s="176"/>
      <c r="T19" s="39" t="str">
        <f t="shared" si="3"/>
        <v>×</v>
      </c>
      <c r="U19" s="175" t="str">
        <f t="shared" si="4"/>
        <v>-</v>
      </c>
    </row>
    <row r="20" spans="1:21" ht="36" customHeight="1">
      <c r="A20" s="41"/>
      <c r="B20" s="80">
        <v>15</v>
      </c>
      <c r="C20" s="58"/>
      <c r="D20" s="85"/>
      <c r="E20" s="177"/>
      <c r="F20" s="152"/>
      <c r="G20" s="142" t="str">
        <f>IF($C20="","",IFERROR(VLOOKUP($E20,基準単価!$A$4:$B$22,2,FALSE),IF($F20="","要定員入力",$F20*H20)))</f>
        <v/>
      </c>
      <c r="H20" s="143" t="str">
        <f>IFERROR(VLOOKUP($E20,基準単価!$A$24:$B$39,2,FALSE),"")</f>
        <v/>
      </c>
      <c r="I20" s="144">
        <f>VLOOKUP(B20,所要額集計表!$B$4:$D$63,3,FALSE)</f>
        <v>0</v>
      </c>
      <c r="J20" s="145"/>
      <c r="K20" s="146"/>
      <c r="L20" s="147">
        <f t="shared" si="5"/>
        <v>0</v>
      </c>
      <c r="M20" s="144" t="str">
        <f>IF($C20="","",IFERROR(VLOOKUP($E20,基準単価!$A$4:$C$22,3,FALSE),IF($F20="","要定員入力",$F20*N20)))</f>
        <v/>
      </c>
      <c r="N20" s="143" t="str">
        <f>IFERROR(VLOOKUP($E20,基準単価!$A$24:$C$39,3,FALSE),"")</f>
        <v/>
      </c>
      <c r="O20" s="144">
        <f>VLOOKUP(B20,所要額集計表!$F$4:$H$63,3,FALSE)</f>
        <v>0</v>
      </c>
      <c r="P20" s="148">
        <f t="shared" si="1"/>
        <v>0</v>
      </c>
      <c r="Q20" s="148">
        <f t="shared" si="2"/>
        <v>0</v>
      </c>
      <c r="R20" s="179"/>
      <c r="S20" s="176"/>
      <c r="T20" s="39" t="str">
        <f t="shared" si="3"/>
        <v>×</v>
      </c>
      <c r="U20" s="175" t="str">
        <f t="shared" si="4"/>
        <v>-</v>
      </c>
    </row>
    <row r="21" spans="1:21" ht="36" customHeight="1">
      <c r="A21" s="41"/>
      <c r="B21" s="80">
        <v>16</v>
      </c>
      <c r="C21" s="58"/>
      <c r="D21" s="85"/>
      <c r="E21" s="177"/>
      <c r="F21" s="152"/>
      <c r="G21" s="142" t="str">
        <f>IF($C21="","",IFERROR(VLOOKUP($E21,基準単価!$A$4:$B$22,2,FALSE),IF($F21="","要定員入力",$F21*H21)))</f>
        <v/>
      </c>
      <c r="H21" s="143" t="str">
        <f>IFERROR(VLOOKUP($E21,基準単価!$A$24:$B$39,2,FALSE),"")</f>
        <v/>
      </c>
      <c r="I21" s="144">
        <f>VLOOKUP(B21,所要額集計表!$B$4:$D$63,3,FALSE)</f>
        <v>0</v>
      </c>
      <c r="J21" s="145"/>
      <c r="K21" s="146"/>
      <c r="L21" s="147">
        <f t="shared" si="5"/>
        <v>0</v>
      </c>
      <c r="M21" s="144" t="str">
        <f>IF($C21="","",IFERROR(VLOOKUP($E21,基準単価!$A$4:$C$22,3,FALSE),IF($F21="","要定員入力",$F21*N21)))</f>
        <v/>
      </c>
      <c r="N21" s="143" t="str">
        <f>IFERROR(VLOOKUP($E21,基準単価!$A$24:$C$39,3,FALSE),"")</f>
        <v/>
      </c>
      <c r="O21" s="144">
        <f>VLOOKUP(B21,所要額集計表!$F$4:$H$63,3,FALSE)</f>
        <v>0</v>
      </c>
      <c r="P21" s="148">
        <f t="shared" si="1"/>
        <v>0</v>
      </c>
      <c r="Q21" s="148">
        <f t="shared" si="2"/>
        <v>0</v>
      </c>
      <c r="R21" s="179"/>
      <c r="S21" s="176"/>
      <c r="T21" s="39" t="str">
        <f t="shared" si="3"/>
        <v>×</v>
      </c>
      <c r="U21" s="175" t="str">
        <f t="shared" si="4"/>
        <v>-</v>
      </c>
    </row>
    <row r="22" spans="1:21" ht="36" customHeight="1">
      <c r="A22" s="41"/>
      <c r="B22" s="80">
        <v>17</v>
      </c>
      <c r="C22" s="58"/>
      <c r="D22" s="85"/>
      <c r="E22" s="177"/>
      <c r="F22" s="152"/>
      <c r="G22" s="142" t="str">
        <f>IF($C22="","",IFERROR(VLOOKUP($E22,基準単価!$A$4:$B$22,2,FALSE),IF($F22="","要定員入力",$F22*H22)))</f>
        <v/>
      </c>
      <c r="H22" s="143" t="str">
        <f>IFERROR(VLOOKUP($E22,基準単価!$A$24:$B$39,2,FALSE),"")</f>
        <v/>
      </c>
      <c r="I22" s="144">
        <f>VLOOKUP(B22,所要額集計表!$B$4:$D$63,3,FALSE)</f>
        <v>0</v>
      </c>
      <c r="J22" s="145"/>
      <c r="K22" s="146"/>
      <c r="L22" s="147">
        <f t="shared" si="5"/>
        <v>0</v>
      </c>
      <c r="M22" s="144" t="str">
        <f>IF($C22="","",IFERROR(VLOOKUP($E22,基準単価!$A$4:$C$22,3,FALSE),IF($F22="","要定員入力",$F22*N22)))</f>
        <v/>
      </c>
      <c r="N22" s="143" t="str">
        <f>IFERROR(VLOOKUP($E22,基準単価!$A$24:$C$39,3,FALSE),"")</f>
        <v/>
      </c>
      <c r="O22" s="144">
        <f>VLOOKUP(B22,所要額集計表!$F$4:$H$63,3,FALSE)</f>
        <v>0</v>
      </c>
      <c r="P22" s="148">
        <f t="shared" si="1"/>
        <v>0</v>
      </c>
      <c r="Q22" s="148">
        <f t="shared" si="2"/>
        <v>0</v>
      </c>
      <c r="R22" s="179"/>
      <c r="S22" s="176"/>
      <c r="T22" s="39" t="str">
        <f t="shared" si="3"/>
        <v>×</v>
      </c>
      <c r="U22" s="175" t="str">
        <f t="shared" si="4"/>
        <v>-</v>
      </c>
    </row>
    <row r="23" spans="1:21" ht="36" customHeight="1">
      <c r="A23" s="41"/>
      <c r="B23" s="80">
        <v>18</v>
      </c>
      <c r="C23" s="58"/>
      <c r="D23" s="85"/>
      <c r="E23" s="177"/>
      <c r="F23" s="152"/>
      <c r="G23" s="142" t="str">
        <f>IF($C23="","",IFERROR(VLOOKUP($E23,基準単価!$A$4:$B$22,2,FALSE),IF($F23="","要定員入力",$F23*H23)))</f>
        <v/>
      </c>
      <c r="H23" s="143" t="str">
        <f>IFERROR(VLOOKUP($E23,基準単価!$A$24:$B$39,2,FALSE),"")</f>
        <v/>
      </c>
      <c r="I23" s="144">
        <f>VLOOKUP(B23,所要額集計表!$B$4:$D$63,3,FALSE)</f>
        <v>0</v>
      </c>
      <c r="J23" s="145"/>
      <c r="K23" s="146"/>
      <c r="L23" s="147">
        <f t="shared" si="5"/>
        <v>0</v>
      </c>
      <c r="M23" s="144" t="str">
        <f>IF($C23="","",IFERROR(VLOOKUP($E23,基準単価!$A$4:$C$22,3,FALSE),IF($F23="","要定員入力",$F23*N23)))</f>
        <v/>
      </c>
      <c r="N23" s="143" t="str">
        <f>IFERROR(VLOOKUP($E23,基準単価!$A$24:$C$39,3,FALSE),"")</f>
        <v/>
      </c>
      <c r="O23" s="144">
        <f>VLOOKUP(B23,所要額集計表!$F$4:$H$63,3,FALSE)</f>
        <v>0</v>
      </c>
      <c r="P23" s="148">
        <f t="shared" si="1"/>
        <v>0</v>
      </c>
      <c r="Q23" s="148">
        <f t="shared" si="2"/>
        <v>0</v>
      </c>
      <c r="R23" s="179"/>
      <c r="S23" s="176"/>
      <c r="T23" s="39" t="str">
        <f t="shared" si="3"/>
        <v>×</v>
      </c>
      <c r="U23" s="175" t="str">
        <f t="shared" si="4"/>
        <v>-</v>
      </c>
    </row>
    <row r="24" spans="1:21" ht="36" customHeight="1">
      <c r="A24" s="41"/>
      <c r="B24" s="80">
        <v>19</v>
      </c>
      <c r="C24" s="58"/>
      <c r="D24" s="85"/>
      <c r="E24" s="177"/>
      <c r="F24" s="152"/>
      <c r="G24" s="142" t="str">
        <f>IF($C24="","",IFERROR(VLOOKUP($E24,基準単価!$A$4:$B$22,2,FALSE),IF($F24="","要定員入力",$F24*H24)))</f>
        <v/>
      </c>
      <c r="H24" s="143" t="str">
        <f>IFERROR(VLOOKUP($E24,基準単価!$A$24:$B$39,2,FALSE),"")</f>
        <v/>
      </c>
      <c r="I24" s="144">
        <f>VLOOKUP(B24,所要額集計表!$B$4:$D$63,3,FALSE)</f>
        <v>0</v>
      </c>
      <c r="J24" s="145"/>
      <c r="K24" s="146"/>
      <c r="L24" s="147">
        <f t="shared" si="5"/>
        <v>0</v>
      </c>
      <c r="M24" s="144" t="str">
        <f>IF($C24="","",IFERROR(VLOOKUP($E24,基準単価!$A$4:$C$22,3,FALSE),IF($F24="","要定員入力",$F24*N24)))</f>
        <v/>
      </c>
      <c r="N24" s="143" t="str">
        <f>IFERROR(VLOOKUP($E24,基準単価!$A$24:$C$39,3,FALSE),"")</f>
        <v/>
      </c>
      <c r="O24" s="144">
        <f>VLOOKUP(B24,所要額集計表!$F$4:$H$63,3,FALSE)</f>
        <v>0</v>
      </c>
      <c r="P24" s="148">
        <f t="shared" si="1"/>
        <v>0</v>
      </c>
      <c r="Q24" s="148">
        <f t="shared" si="2"/>
        <v>0</v>
      </c>
      <c r="R24" s="179"/>
      <c r="S24" s="176"/>
      <c r="T24" s="39" t="str">
        <f t="shared" si="3"/>
        <v>×</v>
      </c>
      <c r="U24" s="175" t="str">
        <f t="shared" si="4"/>
        <v>-</v>
      </c>
    </row>
    <row r="25" spans="1:21" ht="36" customHeight="1">
      <c r="A25" s="41"/>
      <c r="B25" s="80">
        <v>20</v>
      </c>
      <c r="C25" s="58"/>
      <c r="D25" s="85"/>
      <c r="E25" s="177"/>
      <c r="F25" s="152"/>
      <c r="G25" s="142" t="str">
        <f>IF($C25="","",IFERROR(VLOOKUP($E25,基準単価!$A$4:$B$22,2,FALSE),IF($F25="","要定員入力",$F25*H25)))</f>
        <v/>
      </c>
      <c r="H25" s="143" t="str">
        <f>IFERROR(VLOOKUP($E25,基準単価!$A$24:$B$39,2,FALSE),"")</f>
        <v/>
      </c>
      <c r="I25" s="144">
        <f>VLOOKUP(B25,所要額集計表!$B$4:$D$63,3,FALSE)</f>
        <v>0</v>
      </c>
      <c r="J25" s="145"/>
      <c r="K25" s="146"/>
      <c r="L25" s="147">
        <f t="shared" si="5"/>
        <v>0</v>
      </c>
      <c r="M25" s="144" t="str">
        <f>IF($C25="","",IFERROR(VLOOKUP($E25,基準単価!$A$4:$C$22,3,FALSE),IF($F25="","要定員入力",$F25*N25)))</f>
        <v/>
      </c>
      <c r="N25" s="143" t="str">
        <f>IFERROR(VLOOKUP($E25,基準単価!$A$24:$C$39,3,FALSE),"")</f>
        <v/>
      </c>
      <c r="O25" s="144">
        <f>VLOOKUP(B25,所要額集計表!$F$4:$H$63,3,FALSE)</f>
        <v>0</v>
      </c>
      <c r="P25" s="148">
        <f t="shared" si="1"/>
        <v>0</v>
      </c>
      <c r="Q25" s="148">
        <f t="shared" si="2"/>
        <v>0</v>
      </c>
      <c r="R25" s="179"/>
      <c r="S25" s="176"/>
      <c r="T25" s="39" t="str">
        <f t="shared" si="3"/>
        <v>×</v>
      </c>
      <c r="U25" s="175" t="str">
        <f t="shared" si="4"/>
        <v>-</v>
      </c>
    </row>
    <row r="26" spans="1:21" ht="36" customHeight="1">
      <c r="A26" s="41"/>
      <c r="B26" s="80">
        <v>21</v>
      </c>
      <c r="C26" s="58"/>
      <c r="D26" s="85"/>
      <c r="E26" s="177"/>
      <c r="F26" s="152"/>
      <c r="G26" s="142" t="str">
        <f>IF($C26="","",IFERROR(VLOOKUP($E26,基準単価!$A$4:$B$22,2,FALSE),IF($F26="","要定員入力",$F26*H26)))</f>
        <v/>
      </c>
      <c r="H26" s="143" t="str">
        <f>IFERROR(VLOOKUP($E26,基準単価!$A$24:$B$39,2,FALSE),"")</f>
        <v/>
      </c>
      <c r="I26" s="144">
        <f>VLOOKUP(B26,所要額集計表!$B$4:$D$63,3,FALSE)</f>
        <v>0</v>
      </c>
      <c r="J26" s="145"/>
      <c r="K26" s="146"/>
      <c r="L26" s="147">
        <f t="shared" si="5"/>
        <v>0</v>
      </c>
      <c r="M26" s="144" t="str">
        <f>IF($C26="","",IFERROR(VLOOKUP($E26,基準単価!$A$4:$C$22,3,FALSE),IF($F26="","要定員入力",$F26*N26)))</f>
        <v/>
      </c>
      <c r="N26" s="143" t="str">
        <f>IFERROR(VLOOKUP($E26,基準単価!$A$24:$C$39,3,FALSE),"")</f>
        <v/>
      </c>
      <c r="O26" s="144">
        <f>VLOOKUP(B26,所要額集計表!$F$4:$H$63,3,FALSE)</f>
        <v>0</v>
      </c>
      <c r="P26" s="148">
        <f t="shared" si="1"/>
        <v>0</v>
      </c>
      <c r="Q26" s="148">
        <f>SUM(L26,P26)</f>
        <v>0</v>
      </c>
      <c r="R26" s="179"/>
      <c r="S26" s="176"/>
      <c r="T26" s="39" t="str">
        <f t="shared" si="3"/>
        <v>×</v>
      </c>
      <c r="U26" s="175" t="str">
        <f t="shared" si="4"/>
        <v>-</v>
      </c>
    </row>
    <row r="27" spans="1:21" ht="36" customHeight="1">
      <c r="A27" s="41"/>
      <c r="B27" s="80">
        <v>22</v>
      </c>
      <c r="C27" s="58"/>
      <c r="D27" s="85"/>
      <c r="E27" s="177"/>
      <c r="F27" s="152"/>
      <c r="G27" s="142" t="str">
        <f>IF($C27="","",IFERROR(VLOOKUP($E27,基準単価!$A$4:$B$22,2,FALSE),IF($F27="","要定員入力",$F27*H27)))</f>
        <v/>
      </c>
      <c r="H27" s="143" t="str">
        <f>IFERROR(VLOOKUP($E27,基準単価!$A$24:$B$39,2,FALSE),"")</f>
        <v/>
      </c>
      <c r="I27" s="144">
        <f>VLOOKUP(B27,所要額集計表!$B$4:$D$63,3,FALSE)</f>
        <v>0</v>
      </c>
      <c r="J27" s="145"/>
      <c r="K27" s="146"/>
      <c r="L27" s="147">
        <f t="shared" si="5"/>
        <v>0</v>
      </c>
      <c r="M27" s="144" t="str">
        <f>IF($C27="","",IFERROR(VLOOKUP($E27,基準単価!$A$4:$C$22,3,FALSE),IF($F27="","要定員入力",$F27*N27)))</f>
        <v/>
      </c>
      <c r="N27" s="143" t="str">
        <f>IFERROR(VLOOKUP($E27,基準単価!$A$24:$C$39,3,FALSE),"")</f>
        <v/>
      </c>
      <c r="O27" s="144">
        <f>VLOOKUP(B27,所要額集計表!$F$4:$H$63,3,FALSE)</f>
        <v>0</v>
      </c>
      <c r="P27" s="148">
        <f t="shared" si="1"/>
        <v>0</v>
      </c>
      <c r="Q27" s="148">
        <f t="shared" si="2"/>
        <v>0</v>
      </c>
      <c r="R27" s="179"/>
      <c r="S27" s="176"/>
      <c r="T27" s="39" t="str">
        <f t="shared" si="3"/>
        <v>×</v>
      </c>
      <c r="U27" s="175" t="str">
        <f t="shared" si="4"/>
        <v>-</v>
      </c>
    </row>
    <row r="28" spans="1:21" ht="36" customHeight="1">
      <c r="A28" s="41"/>
      <c r="B28" s="80">
        <v>23</v>
      </c>
      <c r="C28" s="58"/>
      <c r="D28" s="85"/>
      <c r="E28" s="177"/>
      <c r="F28" s="152"/>
      <c r="G28" s="142" t="str">
        <f>IF($C28="","",IFERROR(VLOOKUP($E28,基準単価!$A$4:$B$22,2,FALSE),IF($F28="","要定員入力",$F28*H28)))</f>
        <v/>
      </c>
      <c r="H28" s="143" t="str">
        <f>IFERROR(VLOOKUP($E28,基準単価!$A$24:$B$39,2,FALSE),"")</f>
        <v/>
      </c>
      <c r="I28" s="144">
        <f>VLOOKUP(B28,所要額集計表!$B$4:$D$63,3,FALSE)</f>
        <v>0</v>
      </c>
      <c r="J28" s="145"/>
      <c r="K28" s="146"/>
      <c r="L28" s="147">
        <f t="shared" si="5"/>
        <v>0</v>
      </c>
      <c r="M28" s="144" t="str">
        <f>IF($C28="","",IFERROR(VLOOKUP($E28,基準単価!$A$4:$C$22,3,FALSE),IF($F28="","要定員入力",$F28*N28)))</f>
        <v/>
      </c>
      <c r="N28" s="143" t="str">
        <f>IFERROR(VLOOKUP($E28,基準単価!$A$24:$C$39,3,FALSE),"")</f>
        <v/>
      </c>
      <c r="O28" s="144">
        <f>VLOOKUP(B28,所要額集計表!$F$4:$H$63,3,FALSE)</f>
        <v>0</v>
      </c>
      <c r="P28" s="148">
        <f t="shared" si="1"/>
        <v>0</v>
      </c>
      <c r="Q28" s="148">
        <f t="shared" si="2"/>
        <v>0</v>
      </c>
      <c r="R28" s="179"/>
      <c r="S28" s="176"/>
      <c r="T28" s="39" t="str">
        <f t="shared" si="3"/>
        <v>×</v>
      </c>
      <c r="U28" s="175" t="str">
        <f t="shared" si="4"/>
        <v>-</v>
      </c>
    </row>
    <row r="29" spans="1:21" ht="36" customHeight="1">
      <c r="A29" s="41"/>
      <c r="B29" s="80">
        <v>24</v>
      </c>
      <c r="C29" s="58"/>
      <c r="D29" s="85"/>
      <c r="E29" s="177"/>
      <c r="F29" s="152"/>
      <c r="G29" s="142" t="str">
        <f>IF($C29="","",IFERROR(VLOOKUP($E29,基準単価!$A$4:$B$22,2,FALSE),IF($F29="","要定員入力",$F29*H29)))</f>
        <v/>
      </c>
      <c r="H29" s="143" t="str">
        <f>IFERROR(VLOOKUP($E29,基準単価!$A$24:$B$39,2,FALSE),"")</f>
        <v/>
      </c>
      <c r="I29" s="144">
        <f>VLOOKUP(B29,所要額集計表!$B$4:$D$63,3,FALSE)</f>
        <v>0</v>
      </c>
      <c r="J29" s="145"/>
      <c r="K29" s="146"/>
      <c r="L29" s="147">
        <f t="shared" si="5"/>
        <v>0</v>
      </c>
      <c r="M29" s="144" t="str">
        <f>IF($C29="","",IFERROR(VLOOKUP($E29,基準単価!$A$4:$C$22,3,FALSE),IF($F29="","要定員入力",$F29*N29)))</f>
        <v/>
      </c>
      <c r="N29" s="143" t="str">
        <f>IFERROR(VLOOKUP($E29,基準単価!$A$24:$C$39,3,FALSE),"")</f>
        <v/>
      </c>
      <c r="O29" s="144">
        <f>VLOOKUP(B29,所要額集計表!$F$4:$H$63,3,FALSE)</f>
        <v>0</v>
      </c>
      <c r="P29" s="148">
        <f t="shared" si="1"/>
        <v>0</v>
      </c>
      <c r="Q29" s="148">
        <f t="shared" si="2"/>
        <v>0</v>
      </c>
      <c r="R29" s="179"/>
      <c r="S29" s="176"/>
      <c r="T29" s="39" t="str">
        <f t="shared" si="3"/>
        <v>×</v>
      </c>
      <c r="U29" s="175" t="str">
        <f t="shared" si="4"/>
        <v>-</v>
      </c>
    </row>
    <row r="30" spans="1:21" ht="36" customHeight="1">
      <c r="A30" s="41"/>
      <c r="B30" s="80">
        <v>25</v>
      </c>
      <c r="C30" s="58"/>
      <c r="D30" s="85"/>
      <c r="E30" s="177"/>
      <c r="F30" s="152"/>
      <c r="G30" s="142" t="str">
        <f>IF($C30="","",IFERROR(VLOOKUP($E30,基準単価!$A$4:$B$22,2,FALSE),IF($F30="","要定員入力",$F30*H30)))</f>
        <v/>
      </c>
      <c r="H30" s="143" t="str">
        <f>IFERROR(VLOOKUP($E30,基準単価!$A$24:$B$39,2,FALSE),"")</f>
        <v/>
      </c>
      <c r="I30" s="144">
        <f>VLOOKUP(B30,所要額集計表!$B$4:$D$63,3,FALSE)</f>
        <v>0</v>
      </c>
      <c r="J30" s="145"/>
      <c r="K30" s="146"/>
      <c r="L30" s="147">
        <f t="shared" si="5"/>
        <v>0</v>
      </c>
      <c r="M30" s="144" t="str">
        <f>IF($C30="","",IFERROR(VLOOKUP($E30,基準単価!$A$4:$C$22,3,FALSE),IF($F30="","要定員入力",$F30*N30)))</f>
        <v/>
      </c>
      <c r="N30" s="143" t="str">
        <f>IFERROR(VLOOKUP($E30,基準単価!$A$24:$C$39,3,FALSE),"")</f>
        <v/>
      </c>
      <c r="O30" s="144">
        <f>VLOOKUP(B30,所要額集計表!$F$4:$H$63,3,FALSE)</f>
        <v>0</v>
      </c>
      <c r="P30" s="148">
        <f t="shared" si="1"/>
        <v>0</v>
      </c>
      <c r="Q30" s="148">
        <f t="shared" si="2"/>
        <v>0</v>
      </c>
      <c r="R30" s="179"/>
      <c r="S30" s="176"/>
      <c r="T30" s="39" t="str">
        <f t="shared" si="3"/>
        <v>×</v>
      </c>
      <c r="U30" s="175" t="str">
        <f t="shared" si="4"/>
        <v>-</v>
      </c>
    </row>
    <row r="31" spans="1:21" ht="36" customHeight="1">
      <c r="A31" s="41"/>
      <c r="B31" s="80">
        <v>26</v>
      </c>
      <c r="C31" s="58"/>
      <c r="D31" s="85"/>
      <c r="E31" s="177"/>
      <c r="F31" s="152"/>
      <c r="G31" s="142" t="str">
        <f>IF($C31="","",IFERROR(VLOOKUP($E31,基準単価!$A$4:$B$22,2,FALSE),IF($F31="","要定員入力",$F31*H31)))</f>
        <v/>
      </c>
      <c r="H31" s="143" t="str">
        <f>IFERROR(VLOOKUP($E31,基準単価!$A$24:$B$39,2,FALSE),"")</f>
        <v/>
      </c>
      <c r="I31" s="144">
        <f>VLOOKUP(B31,所要額集計表!$B$4:$D$63,3,FALSE)</f>
        <v>0</v>
      </c>
      <c r="J31" s="145"/>
      <c r="K31" s="146"/>
      <c r="L31" s="147">
        <f t="shared" si="5"/>
        <v>0</v>
      </c>
      <c r="M31" s="144" t="str">
        <f>IF($C31="","",IFERROR(VLOOKUP($E31,基準単価!$A$4:$C$22,3,FALSE),IF($F31="","要定員入力",$F31*N31)))</f>
        <v/>
      </c>
      <c r="N31" s="143" t="str">
        <f>IFERROR(VLOOKUP($E31,基準単価!$A$24:$C$39,3,FALSE),"")</f>
        <v/>
      </c>
      <c r="O31" s="144">
        <f>VLOOKUP(B31,所要額集計表!$F$4:$H$63,3,FALSE)</f>
        <v>0</v>
      </c>
      <c r="P31" s="148">
        <f t="shared" si="1"/>
        <v>0</v>
      </c>
      <c r="Q31" s="148">
        <f t="shared" si="2"/>
        <v>0</v>
      </c>
      <c r="R31" s="179"/>
      <c r="S31" s="176"/>
      <c r="T31" s="39" t="str">
        <f t="shared" si="3"/>
        <v>×</v>
      </c>
      <c r="U31" s="175" t="str">
        <f t="shared" si="4"/>
        <v>-</v>
      </c>
    </row>
    <row r="32" spans="1:21" ht="36" customHeight="1">
      <c r="A32" s="41"/>
      <c r="B32" s="80">
        <v>27</v>
      </c>
      <c r="C32" s="58"/>
      <c r="D32" s="85"/>
      <c r="E32" s="177"/>
      <c r="F32" s="152"/>
      <c r="G32" s="142" t="str">
        <f>IF($C32="","",IFERROR(VLOOKUP($E32,基準単価!$A$4:$B$22,2,FALSE),IF($F32="","要定員入力",$F32*H32)))</f>
        <v/>
      </c>
      <c r="H32" s="143" t="str">
        <f>IFERROR(VLOOKUP($E32,基準単価!$A$24:$B$39,2,FALSE),"")</f>
        <v/>
      </c>
      <c r="I32" s="144">
        <f>VLOOKUP(B32,所要額集計表!$B$4:$D$63,3,FALSE)</f>
        <v>0</v>
      </c>
      <c r="J32" s="145"/>
      <c r="K32" s="146"/>
      <c r="L32" s="147">
        <f t="shared" si="5"/>
        <v>0</v>
      </c>
      <c r="M32" s="144" t="str">
        <f>IF($C32="","",IFERROR(VLOOKUP($E32,基準単価!$A$4:$C$22,3,FALSE),IF($F32="","要定員入力",$F32*N32)))</f>
        <v/>
      </c>
      <c r="N32" s="143" t="str">
        <f>IFERROR(VLOOKUP($E32,基準単価!$A$24:$C$39,3,FALSE),"")</f>
        <v/>
      </c>
      <c r="O32" s="144">
        <f>VLOOKUP(B32,所要額集計表!$F$4:$H$63,3,FALSE)</f>
        <v>0</v>
      </c>
      <c r="P32" s="148">
        <f t="shared" si="1"/>
        <v>0</v>
      </c>
      <c r="Q32" s="148">
        <f t="shared" si="2"/>
        <v>0</v>
      </c>
      <c r="R32" s="179"/>
      <c r="S32" s="176"/>
      <c r="T32" s="39" t="str">
        <f t="shared" si="3"/>
        <v>×</v>
      </c>
      <c r="U32" s="175" t="str">
        <f t="shared" si="4"/>
        <v>-</v>
      </c>
    </row>
    <row r="33" spans="1:21" ht="36" customHeight="1">
      <c r="A33" s="41"/>
      <c r="B33" s="80">
        <v>28</v>
      </c>
      <c r="C33" s="58"/>
      <c r="D33" s="85"/>
      <c r="E33" s="177"/>
      <c r="F33" s="152"/>
      <c r="G33" s="142" t="str">
        <f>IF($C33="","",IFERROR(VLOOKUP($E33,基準単価!$A$4:$B$22,2,FALSE),IF($F33="","要定員入力",$F33*H33)))</f>
        <v/>
      </c>
      <c r="H33" s="143" t="str">
        <f>IFERROR(VLOOKUP($E33,基準単価!$A$24:$B$39,2,FALSE),"")</f>
        <v/>
      </c>
      <c r="I33" s="144">
        <f>VLOOKUP(B33,所要額集計表!$B$4:$D$63,3,FALSE)</f>
        <v>0</v>
      </c>
      <c r="J33" s="145"/>
      <c r="K33" s="146"/>
      <c r="L33" s="147">
        <f t="shared" si="5"/>
        <v>0</v>
      </c>
      <c r="M33" s="144" t="str">
        <f>IF($C33="","",IFERROR(VLOOKUP($E33,基準単価!$A$4:$C$22,3,FALSE),IF($F33="","要定員入力",$F33*N33)))</f>
        <v/>
      </c>
      <c r="N33" s="143" t="str">
        <f>IFERROR(VLOOKUP($E33,基準単価!$A$24:$C$39,3,FALSE),"")</f>
        <v/>
      </c>
      <c r="O33" s="144">
        <f>VLOOKUP(B33,所要額集計表!$F$4:$H$63,3,FALSE)</f>
        <v>0</v>
      </c>
      <c r="P33" s="148">
        <f t="shared" si="1"/>
        <v>0</v>
      </c>
      <c r="Q33" s="148">
        <f t="shared" si="2"/>
        <v>0</v>
      </c>
      <c r="R33" s="179"/>
      <c r="S33" s="176"/>
      <c r="T33" s="39" t="str">
        <f t="shared" si="3"/>
        <v>×</v>
      </c>
      <c r="U33" s="175" t="str">
        <f t="shared" si="4"/>
        <v>-</v>
      </c>
    </row>
    <row r="34" spans="1:21" ht="36" customHeight="1">
      <c r="A34" s="41"/>
      <c r="B34" s="80">
        <v>29</v>
      </c>
      <c r="C34" s="58"/>
      <c r="D34" s="85"/>
      <c r="E34" s="177"/>
      <c r="F34" s="152"/>
      <c r="G34" s="142" t="str">
        <f>IF($C34="","",IFERROR(VLOOKUP($E34,基準単価!$A$4:$B$22,2,FALSE),IF($F34="","要定員入力",$F34*H34)))</f>
        <v/>
      </c>
      <c r="H34" s="143" t="str">
        <f>IFERROR(VLOOKUP($E34,基準単価!$A$24:$B$39,2,FALSE),"")</f>
        <v/>
      </c>
      <c r="I34" s="144">
        <f>VLOOKUP(B34,所要額集計表!$B$4:$D$63,3,FALSE)</f>
        <v>0</v>
      </c>
      <c r="J34" s="145"/>
      <c r="K34" s="146"/>
      <c r="L34" s="147">
        <f t="shared" si="5"/>
        <v>0</v>
      </c>
      <c r="M34" s="144" t="str">
        <f>IF($C34="","",IFERROR(VLOOKUP($E34,基準単価!$A$4:$C$22,3,FALSE),IF($F34="","要定員入力",$F34*N34)))</f>
        <v/>
      </c>
      <c r="N34" s="143" t="str">
        <f>IFERROR(VLOOKUP($E34,基準単価!$A$24:$C$39,3,FALSE),"")</f>
        <v/>
      </c>
      <c r="O34" s="144">
        <f>VLOOKUP(B34,所要額集計表!$F$4:$H$63,3,FALSE)</f>
        <v>0</v>
      </c>
      <c r="P34" s="148">
        <f t="shared" si="1"/>
        <v>0</v>
      </c>
      <c r="Q34" s="148">
        <f t="shared" si="2"/>
        <v>0</v>
      </c>
      <c r="R34" s="179"/>
      <c r="S34" s="176"/>
      <c r="T34" s="39" t="str">
        <f t="shared" si="3"/>
        <v>×</v>
      </c>
      <c r="U34" s="175" t="str">
        <f t="shared" si="4"/>
        <v>-</v>
      </c>
    </row>
    <row r="35" spans="1:21" ht="36" customHeight="1">
      <c r="A35" s="41"/>
      <c r="B35" s="80">
        <v>30</v>
      </c>
      <c r="C35" s="58"/>
      <c r="D35" s="85"/>
      <c r="E35" s="177"/>
      <c r="F35" s="152"/>
      <c r="G35" s="142" t="str">
        <f>IF($C35="","",IFERROR(VLOOKUP($E35,基準単価!$A$4:$B$22,2,FALSE),IF($F35="","要定員入力",$F35*H35)))</f>
        <v/>
      </c>
      <c r="H35" s="143" t="str">
        <f>IFERROR(VLOOKUP($E35,基準単価!$A$24:$B$39,2,FALSE),"")</f>
        <v/>
      </c>
      <c r="I35" s="144">
        <f>VLOOKUP(B35,所要額集計表!$B$4:$D$63,3,FALSE)</f>
        <v>0</v>
      </c>
      <c r="J35" s="145"/>
      <c r="K35" s="146"/>
      <c r="L35" s="147">
        <f t="shared" si="5"/>
        <v>0</v>
      </c>
      <c r="M35" s="144" t="str">
        <f>IF($C35="","",IFERROR(VLOOKUP($E35,基準単価!$A$4:$C$22,3,FALSE),IF($F35="","要定員入力",$F35*N35)))</f>
        <v/>
      </c>
      <c r="N35" s="143" t="str">
        <f>IFERROR(VLOOKUP($E35,基準単価!$A$24:$C$39,3,FALSE),"")</f>
        <v/>
      </c>
      <c r="O35" s="144">
        <f>VLOOKUP(B35,所要額集計表!$F$4:$H$63,3,FALSE)</f>
        <v>0</v>
      </c>
      <c r="P35" s="148">
        <f t="shared" si="1"/>
        <v>0</v>
      </c>
      <c r="Q35" s="148">
        <f t="shared" si="2"/>
        <v>0</v>
      </c>
      <c r="R35" s="179"/>
      <c r="S35" s="176"/>
      <c r="T35" s="39" t="str">
        <f t="shared" si="3"/>
        <v>×</v>
      </c>
      <c r="U35" s="175" t="str">
        <f t="shared" si="4"/>
        <v>-</v>
      </c>
    </row>
    <row r="36" spans="1:21" ht="36" customHeight="1">
      <c r="A36" s="41"/>
      <c r="B36" s="80">
        <v>31</v>
      </c>
      <c r="C36" s="58"/>
      <c r="D36" s="85"/>
      <c r="E36" s="177"/>
      <c r="F36" s="152"/>
      <c r="G36" s="142" t="str">
        <f>IF($C36="","",IFERROR(VLOOKUP($E36,基準単価!$A$4:$B$22,2,FALSE),IF($F36="","要定員入力",$F36*H36)))</f>
        <v/>
      </c>
      <c r="H36" s="143" t="str">
        <f>IFERROR(VLOOKUP($E36,基準単価!$A$24:$B$39,2,FALSE),"")</f>
        <v/>
      </c>
      <c r="I36" s="144">
        <f>VLOOKUP(B36,所要額集計表!$B$4:$D$63,3,FALSE)</f>
        <v>0</v>
      </c>
      <c r="J36" s="145"/>
      <c r="K36" s="146"/>
      <c r="L36" s="147">
        <f t="shared" si="5"/>
        <v>0</v>
      </c>
      <c r="M36" s="144" t="str">
        <f>IF($C36="","",IFERROR(VLOOKUP($E36,基準単価!$A$4:$C$22,3,FALSE),IF($F36="","要定員入力",$F36*N36)))</f>
        <v/>
      </c>
      <c r="N36" s="143" t="str">
        <f>IFERROR(VLOOKUP($E36,基準単価!$A$24:$C$39,3,FALSE),"")</f>
        <v/>
      </c>
      <c r="O36" s="144">
        <f>VLOOKUP(B36,所要額集計表!$F$4:$H$63,3,FALSE)</f>
        <v>0</v>
      </c>
      <c r="P36" s="148">
        <f t="shared" si="1"/>
        <v>0</v>
      </c>
      <c r="Q36" s="148">
        <f t="shared" si="2"/>
        <v>0</v>
      </c>
      <c r="R36" s="179"/>
      <c r="S36" s="176"/>
      <c r="T36" s="39" t="str">
        <f t="shared" si="3"/>
        <v>×</v>
      </c>
      <c r="U36" s="175" t="str">
        <f t="shared" si="4"/>
        <v>-</v>
      </c>
    </row>
    <row r="37" spans="1:21" ht="36" customHeight="1">
      <c r="A37" s="41"/>
      <c r="B37" s="80">
        <v>32</v>
      </c>
      <c r="C37" s="58"/>
      <c r="D37" s="85"/>
      <c r="E37" s="177"/>
      <c r="F37" s="152"/>
      <c r="G37" s="142" t="str">
        <f>IF($C37="","",IFERROR(VLOOKUP($E37,基準単価!$A$4:$B$22,2,FALSE),IF($F37="","要定員入力",$F37*H37)))</f>
        <v/>
      </c>
      <c r="H37" s="143" t="str">
        <f>IFERROR(VLOOKUP($E37,基準単価!$A$24:$B$39,2,FALSE),"")</f>
        <v/>
      </c>
      <c r="I37" s="144">
        <f>VLOOKUP(B37,所要額集計表!$B$4:$D$63,3,FALSE)</f>
        <v>0</v>
      </c>
      <c r="J37" s="145"/>
      <c r="K37" s="146"/>
      <c r="L37" s="147">
        <f t="shared" si="5"/>
        <v>0</v>
      </c>
      <c r="M37" s="144" t="str">
        <f>IF($C37="","",IFERROR(VLOOKUP($E37,基準単価!$A$4:$C$22,3,FALSE),IF($F37="","要定員入力",$F37*N37)))</f>
        <v/>
      </c>
      <c r="N37" s="143" t="str">
        <f>IFERROR(VLOOKUP($E37,基準単価!$A$24:$C$39,3,FALSE),"")</f>
        <v/>
      </c>
      <c r="O37" s="144">
        <f>VLOOKUP(B37,所要額集計表!$F$4:$H$63,3,FALSE)</f>
        <v>0</v>
      </c>
      <c r="P37" s="148">
        <f t="shared" si="1"/>
        <v>0</v>
      </c>
      <c r="Q37" s="148">
        <f t="shared" si="2"/>
        <v>0</v>
      </c>
      <c r="R37" s="179"/>
      <c r="S37" s="176"/>
      <c r="T37" s="39" t="str">
        <f t="shared" si="3"/>
        <v>×</v>
      </c>
      <c r="U37" s="175" t="str">
        <f t="shared" si="4"/>
        <v>-</v>
      </c>
    </row>
    <row r="38" spans="1:21" ht="36" customHeight="1">
      <c r="A38" s="41"/>
      <c r="B38" s="80">
        <v>33</v>
      </c>
      <c r="C38" s="58"/>
      <c r="D38" s="85"/>
      <c r="E38" s="177"/>
      <c r="F38" s="152"/>
      <c r="G38" s="142" t="str">
        <f>IF($C38="","",IFERROR(VLOOKUP($E38,基準単価!$A$4:$B$22,2,FALSE),IF($F38="","要定員入力",$F38*H38)))</f>
        <v/>
      </c>
      <c r="H38" s="143" t="str">
        <f>IFERROR(VLOOKUP($E38,基準単価!$A$24:$B$39,2,FALSE),"")</f>
        <v/>
      </c>
      <c r="I38" s="144">
        <f>VLOOKUP(B38,所要額集計表!$B$4:$D$63,3,FALSE)</f>
        <v>0</v>
      </c>
      <c r="J38" s="145"/>
      <c r="K38" s="146"/>
      <c r="L38" s="147">
        <f t="shared" si="5"/>
        <v>0</v>
      </c>
      <c r="M38" s="144" t="str">
        <f>IF($C38="","",IFERROR(VLOOKUP($E38,基準単価!$A$4:$C$22,3,FALSE),IF($F38="","要定員入力",$F38*N38)))</f>
        <v/>
      </c>
      <c r="N38" s="143" t="str">
        <f>IFERROR(VLOOKUP($E38,基準単価!$A$24:$C$39,3,FALSE),"")</f>
        <v/>
      </c>
      <c r="O38" s="144">
        <f>VLOOKUP(B38,所要額集計表!$F$4:$H$63,3,FALSE)</f>
        <v>0</v>
      </c>
      <c r="P38" s="148">
        <f t="shared" si="1"/>
        <v>0</v>
      </c>
      <c r="Q38" s="148">
        <f t="shared" si="2"/>
        <v>0</v>
      </c>
      <c r="R38" s="179"/>
      <c r="S38" s="176"/>
      <c r="T38" s="39" t="str">
        <f t="shared" si="3"/>
        <v>×</v>
      </c>
      <c r="U38" s="175" t="str">
        <f t="shared" si="4"/>
        <v>-</v>
      </c>
    </row>
    <row r="39" spans="1:21" ht="36" customHeight="1">
      <c r="A39" s="41"/>
      <c r="B39" s="80">
        <v>34</v>
      </c>
      <c r="C39" s="58"/>
      <c r="D39" s="85"/>
      <c r="E39" s="177"/>
      <c r="F39" s="152"/>
      <c r="G39" s="142" t="str">
        <f>IF($C39="","",IFERROR(VLOOKUP($E39,基準単価!$A$4:$B$22,2,FALSE),IF($F39="","要定員入力",$F39*H39)))</f>
        <v/>
      </c>
      <c r="H39" s="143" t="str">
        <f>IFERROR(VLOOKUP($E39,基準単価!$A$24:$B$39,2,FALSE),"")</f>
        <v/>
      </c>
      <c r="I39" s="144">
        <f>VLOOKUP(B39,所要額集計表!$B$4:$D$63,3,FALSE)</f>
        <v>0</v>
      </c>
      <c r="J39" s="145"/>
      <c r="K39" s="146"/>
      <c r="L39" s="147">
        <f t="shared" si="5"/>
        <v>0</v>
      </c>
      <c r="M39" s="144" t="str">
        <f>IF($C39="","",IFERROR(VLOOKUP($E39,基準単価!$A$4:$C$22,3,FALSE),IF($F39="","要定員入力",$F39*N39)))</f>
        <v/>
      </c>
      <c r="N39" s="143" t="str">
        <f>IFERROR(VLOOKUP($E39,基準単価!$A$24:$C$39,3,FALSE),"")</f>
        <v/>
      </c>
      <c r="O39" s="144">
        <f>VLOOKUP(B39,所要額集計表!$F$4:$H$63,3,FALSE)</f>
        <v>0</v>
      </c>
      <c r="P39" s="148">
        <f t="shared" si="1"/>
        <v>0</v>
      </c>
      <c r="Q39" s="148">
        <f t="shared" si="2"/>
        <v>0</v>
      </c>
      <c r="R39" s="179"/>
      <c r="S39" s="176"/>
      <c r="T39" s="39" t="str">
        <f t="shared" si="3"/>
        <v>×</v>
      </c>
      <c r="U39" s="175" t="str">
        <f t="shared" si="4"/>
        <v>-</v>
      </c>
    </row>
    <row r="40" spans="1:21" ht="36" customHeight="1">
      <c r="A40" s="41"/>
      <c r="B40" s="80">
        <v>35</v>
      </c>
      <c r="C40" s="58"/>
      <c r="D40" s="85"/>
      <c r="E40" s="177"/>
      <c r="F40" s="152"/>
      <c r="G40" s="142" t="str">
        <f>IF($C40="","",IFERROR(VLOOKUP($E40,基準単価!$A$4:$B$22,2,FALSE),IF($F40="","要定員入力",$F40*H40)))</f>
        <v/>
      </c>
      <c r="H40" s="143" t="str">
        <f>IFERROR(VLOOKUP($E40,基準単価!$A$24:$B$39,2,FALSE),"")</f>
        <v/>
      </c>
      <c r="I40" s="144">
        <f>VLOOKUP(B40,所要額集計表!$B$4:$D$63,3,FALSE)</f>
        <v>0</v>
      </c>
      <c r="J40" s="145"/>
      <c r="K40" s="146"/>
      <c r="L40" s="147">
        <f t="shared" si="5"/>
        <v>0</v>
      </c>
      <c r="M40" s="144" t="str">
        <f>IF($C40="","",IFERROR(VLOOKUP($E40,基準単価!$A$4:$C$22,3,FALSE),IF($F40="","要定員入力",$F40*N40)))</f>
        <v/>
      </c>
      <c r="N40" s="143" t="str">
        <f>IFERROR(VLOOKUP($E40,基準単価!$A$24:$C$39,3,FALSE),"")</f>
        <v/>
      </c>
      <c r="O40" s="144">
        <f>VLOOKUP(B40,所要額集計表!$F$4:$H$63,3,FALSE)</f>
        <v>0</v>
      </c>
      <c r="P40" s="148">
        <f t="shared" si="1"/>
        <v>0</v>
      </c>
      <c r="Q40" s="148">
        <f t="shared" si="2"/>
        <v>0</v>
      </c>
      <c r="R40" s="179"/>
      <c r="S40" s="176"/>
      <c r="T40" s="39" t="str">
        <f t="shared" si="3"/>
        <v>×</v>
      </c>
      <c r="U40" s="175" t="str">
        <f t="shared" si="4"/>
        <v>-</v>
      </c>
    </row>
    <row r="41" spans="1:21" ht="36" customHeight="1">
      <c r="A41" s="41"/>
      <c r="B41" s="80">
        <v>36</v>
      </c>
      <c r="C41" s="58"/>
      <c r="D41" s="85"/>
      <c r="E41" s="177"/>
      <c r="F41" s="152"/>
      <c r="G41" s="142" t="str">
        <f>IF($C41="","",IFERROR(VLOOKUP($E41,基準単価!$A$4:$B$22,2,FALSE),IF($F41="","要定員入力",$F41*H41)))</f>
        <v/>
      </c>
      <c r="H41" s="143" t="str">
        <f>IFERROR(VLOOKUP($E41,基準単価!$A$24:$B$39,2,FALSE),"")</f>
        <v/>
      </c>
      <c r="I41" s="144">
        <f>VLOOKUP(B41,所要額集計表!$B$4:$D$63,3,FALSE)</f>
        <v>0</v>
      </c>
      <c r="J41" s="145"/>
      <c r="K41" s="146"/>
      <c r="L41" s="147">
        <f t="shared" si="5"/>
        <v>0</v>
      </c>
      <c r="M41" s="144" t="str">
        <f>IF($C41="","",IFERROR(VLOOKUP($E41,基準単価!$A$4:$C$22,3,FALSE),IF($F41="","要定員入力",$F41*N41)))</f>
        <v/>
      </c>
      <c r="N41" s="143" t="str">
        <f>IFERROR(VLOOKUP($E41,基準単価!$A$24:$C$39,3,FALSE),"")</f>
        <v/>
      </c>
      <c r="O41" s="144">
        <f>VLOOKUP(B41,所要額集計表!$F$4:$H$63,3,FALSE)</f>
        <v>0</v>
      </c>
      <c r="P41" s="148">
        <f t="shared" si="1"/>
        <v>0</v>
      </c>
      <c r="Q41" s="148">
        <f t="shared" si="2"/>
        <v>0</v>
      </c>
      <c r="R41" s="179"/>
      <c r="S41" s="176"/>
      <c r="T41" s="39" t="str">
        <f t="shared" si="3"/>
        <v>×</v>
      </c>
      <c r="U41" s="175" t="str">
        <f t="shared" si="4"/>
        <v>-</v>
      </c>
    </row>
    <row r="42" spans="1:21" ht="36" customHeight="1">
      <c r="A42" s="41"/>
      <c r="B42" s="80">
        <v>37</v>
      </c>
      <c r="C42" s="58"/>
      <c r="D42" s="85"/>
      <c r="E42" s="177"/>
      <c r="F42" s="152"/>
      <c r="G42" s="142" t="str">
        <f>IF($C42="","",IFERROR(VLOOKUP($E42,基準単価!$A$4:$B$22,2,FALSE),IF($F42="","要定員入力",$F42*H42)))</f>
        <v/>
      </c>
      <c r="H42" s="143" t="str">
        <f>IFERROR(VLOOKUP($E42,基準単価!$A$24:$B$39,2,FALSE),"")</f>
        <v/>
      </c>
      <c r="I42" s="144">
        <f>VLOOKUP(B42,所要額集計表!$B$4:$D$63,3,FALSE)</f>
        <v>0</v>
      </c>
      <c r="J42" s="145"/>
      <c r="K42" s="146"/>
      <c r="L42" s="147">
        <f t="shared" si="5"/>
        <v>0</v>
      </c>
      <c r="M42" s="144" t="str">
        <f>IF($C42="","",IFERROR(VLOOKUP($E42,基準単価!$A$4:$C$22,3,FALSE),IF($F42="","要定員入力",$F42*N42)))</f>
        <v/>
      </c>
      <c r="N42" s="143" t="str">
        <f>IFERROR(VLOOKUP($E42,基準単価!$A$24:$C$39,3,FALSE),"")</f>
        <v/>
      </c>
      <c r="O42" s="144">
        <f>VLOOKUP(B42,所要額集計表!$F$4:$H$63,3,FALSE)</f>
        <v>0</v>
      </c>
      <c r="P42" s="148">
        <f t="shared" si="1"/>
        <v>0</v>
      </c>
      <c r="Q42" s="148">
        <f t="shared" si="2"/>
        <v>0</v>
      </c>
      <c r="R42" s="179"/>
      <c r="S42" s="176"/>
      <c r="T42" s="39" t="str">
        <f t="shared" si="3"/>
        <v>×</v>
      </c>
      <c r="U42" s="175" t="str">
        <f t="shared" si="4"/>
        <v>-</v>
      </c>
    </row>
    <row r="43" spans="1:21" ht="36" customHeight="1">
      <c r="A43" s="41"/>
      <c r="B43" s="80">
        <v>38</v>
      </c>
      <c r="C43" s="58"/>
      <c r="D43" s="85"/>
      <c r="E43" s="177"/>
      <c r="F43" s="152"/>
      <c r="G43" s="142" t="str">
        <f>IF($C43="","",IFERROR(VLOOKUP($E43,基準単価!$A$4:$B$22,2,FALSE),IF($F43="","要定員入力",$F43*H43)))</f>
        <v/>
      </c>
      <c r="H43" s="143" t="str">
        <f>IFERROR(VLOOKUP($E43,基準単価!$A$24:$B$39,2,FALSE),"")</f>
        <v/>
      </c>
      <c r="I43" s="144">
        <f>VLOOKUP(B43,所要額集計表!$B$4:$D$63,3,FALSE)</f>
        <v>0</v>
      </c>
      <c r="J43" s="145"/>
      <c r="K43" s="146"/>
      <c r="L43" s="147">
        <f t="shared" si="5"/>
        <v>0</v>
      </c>
      <c r="M43" s="144" t="str">
        <f>IF($C43="","",IFERROR(VLOOKUP($E43,基準単価!$A$4:$C$22,3,FALSE),IF($F43="","要定員入力",$F43*N43)))</f>
        <v/>
      </c>
      <c r="N43" s="143" t="str">
        <f>IFERROR(VLOOKUP($E43,基準単価!$A$24:$C$39,3,FALSE),"")</f>
        <v/>
      </c>
      <c r="O43" s="144">
        <f>VLOOKUP(B43,所要額集計表!$F$4:$H$63,3,FALSE)</f>
        <v>0</v>
      </c>
      <c r="P43" s="148">
        <f t="shared" si="1"/>
        <v>0</v>
      </c>
      <c r="Q43" s="148">
        <f t="shared" si="2"/>
        <v>0</v>
      </c>
      <c r="R43" s="179"/>
      <c r="S43" s="176"/>
      <c r="T43" s="39" t="str">
        <f t="shared" si="3"/>
        <v>×</v>
      </c>
      <c r="U43" s="175" t="str">
        <f t="shared" si="4"/>
        <v>-</v>
      </c>
    </row>
    <row r="44" spans="1:21" ht="36" customHeight="1">
      <c r="A44" s="41"/>
      <c r="B44" s="80">
        <v>39</v>
      </c>
      <c r="C44" s="58"/>
      <c r="D44" s="85"/>
      <c r="E44" s="177"/>
      <c r="F44" s="152"/>
      <c r="G44" s="142" t="str">
        <f>IF($C44="","",IFERROR(VLOOKUP($E44,基準単価!$A$4:$B$22,2,FALSE),IF($F44="","要定員入力",$F44*H44)))</f>
        <v/>
      </c>
      <c r="H44" s="143" t="str">
        <f>IFERROR(VLOOKUP($E44,基準単価!$A$24:$B$39,2,FALSE),"")</f>
        <v/>
      </c>
      <c r="I44" s="144">
        <f>VLOOKUP(B44,所要額集計表!$B$4:$D$63,3,FALSE)</f>
        <v>0</v>
      </c>
      <c r="J44" s="145"/>
      <c r="K44" s="146"/>
      <c r="L44" s="147">
        <f t="shared" si="5"/>
        <v>0</v>
      </c>
      <c r="M44" s="144" t="str">
        <f>IF($C44="","",IFERROR(VLOOKUP($E44,基準単価!$A$4:$C$22,3,FALSE),IF($F44="","要定員入力",$F44*N44)))</f>
        <v/>
      </c>
      <c r="N44" s="143" t="str">
        <f>IFERROR(VLOOKUP($E44,基準単価!$A$24:$C$39,3,FALSE),"")</f>
        <v/>
      </c>
      <c r="O44" s="144">
        <f>VLOOKUP(B44,所要額集計表!$F$4:$H$63,3,FALSE)</f>
        <v>0</v>
      </c>
      <c r="P44" s="148">
        <f t="shared" si="1"/>
        <v>0</v>
      </c>
      <c r="Q44" s="148">
        <f t="shared" si="2"/>
        <v>0</v>
      </c>
      <c r="R44" s="179"/>
      <c r="S44" s="176"/>
      <c r="T44" s="39" t="str">
        <f t="shared" si="3"/>
        <v>×</v>
      </c>
      <c r="U44" s="175" t="str">
        <f t="shared" si="4"/>
        <v>-</v>
      </c>
    </row>
    <row r="45" spans="1:21" ht="36" customHeight="1">
      <c r="A45" s="41"/>
      <c r="B45" s="80">
        <v>40</v>
      </c>
      <c r="C45" s="58"/>
      <c r="D45" s="85"/>
      <c r="E45" s="177"/>
      <c r="F45" s="152"/>
      <c r="G45" s="142" t="str">
        <f>IF($C45="","",IFERROR(VLOOKUP($E45,基準単価!$A$4:$B$22,2,FALSE),IF($F45="","要定員入力",$F45*H45)))</f>
        <v/>
      </c>
      <c r="H45" s="143" t="str">
        <f>IFERROR(VLOOKUP($E45,基準単価!$A$24:$B$39,2,FALSE),"")</f>
        <v/>
      </c>
      <c r="I45" s="144">
        <f>VLOOKUP(B45,所要額集計表!$B$4:$D$63,3,FALSE)</f>
        <v>0</v>
      </c>
      <c r="J45" s="145"/>
      <c r="K45" s="146"/>
      <c r="L45" s="147">
        <f t="shared" si="5"/>
        <v>0</v>
      </c>
      <c r="M45" s="144" t="str">
        <f>IF($C45="","",IFERROR(VLOOKUP($E45,基準単価!$A$4:$C$22,3,FALSE),IF($F45="","要定員入力",$F45*N45)))</f>
        <v/>
      </c>
      <c r="N45" s="143" t="str">
        <f>IFERROR(VLOOKUP($E45,基準単価!$A$24:$C$39,3,FALSE),"")</f>
        <v/>
      </c>
      <c r="O45" s="144">
        <f>VLOOKUP(B45,所要額集計表!$F$4:$H$63,3,FALSE)</f>
        <v>0</v>
      </c>
      <c r="P45" s="148">
        <f t="shared" si="1"/>
        <v>0</v>
      </c>
      <c r="Q45" s="148">
        <f t="shared" si="2"/>
        <v>0</v>
      </c>
      <c r="R45" s="179"/>
      <c r="S45" s="176"/>
      <c r="T45" s="39" t="str">
        <f t="shared" si="3"/>
        <v>×</v>
      </c>
      <c r="U45" s="175" t="str">
        <f t="shared" si="4"/>
        <v>-</v>
      </c>
    </row>
    <row r="46" spans="1:21" ht="36" customHeight="1">
      <c r="A46" s="41"/>
      <c r="B46" s="80">
        <v>41</v>
      </c>
      <c r="C46" s="58"/>
      <c r="D46" s="85"/>
      <c r="E46" s="177"/>
      <c r="F46" s="152"/>
      <c r="G46" s="142" t="str">
        <f>IF($C46="","",IFERROR(VLOOKUP($E46,基準単価!$A$4:$B$22,2,FALSE),IF($F46="","要定員入力",$F46*H46)))</f>
        <v/>
      </c>
      <c r="H46" s="143" t="str">
        <f>IFERROR(VLOOKUP($E46,基準単価!$A$24:$B$39,2,FALSE),"")</f>
        <v/>
      </c>
      <c r="I46" s="144">
        <f>VLOOKUP(B46,所要額集計表!$B$4:$D$63,3,FALSE)</f>
        <v>0</v>
      </c>
      <c r="J46" s="145"/>
      <c r="K46" s="146"/>
      <c r="L46" s="147">
        <f t="shared" si="5"/>
        <v>0</v>
      </c>
      <c r="M46" s="144" t="str">
        <f>IF($C46="","",IFERROR(VLOOKUP($E46,基準単価!$A$4:$C$22,3,FALSE),IF($F46="","要定員入力",$F46*N46)))</f>
        <v/>
      </c>
      <c r="N46" s="143" t="str">
        <f>IFERROR(VLOOKUP($E46,基準単価!$A$24:$C$39,3,FALSE),"")</f>
        <v/>
      </c>
      <c r="O46" s="144">
        <f>VLOOKUP(B46,所要額集計表!$F$4:$H$63,3,FALSE)</f>
        <v>0</v>
      </c>
      <c r="P46" s="148">
        <f t="shared" si="1"/>
        <v>0</v>
      </c>
      <c r="Q46" s="148">
        <f t="shared" si="2"/>
        <v>0</v>
      </c>
      <c r="R46" s="179"/>
      <c r="S46" s="176"/>
      <c r="T46" s="39" t="str">
        <f t="shared" si="3"/>
        <v>×</v>
      </c>
      <c r="U46" s="175" t="str">
        <f t="shared" si="4"/>
        <v>-</v>
      </c>
    </row>
    <row r="47" spans="1:21" ht="36" customHeight="1">
      <c r="A47" s="41"/>
      <c r="B47" s="80">
        <v>42</v>
      </c>
      <c r="C47" s="58"/>
      <c r="D47" s="85"/>
      <c r="E47" s="177"/>
      <c r="F47" s="152"/>
      <c r="G47" s="142" t="str">
        <f>IF($C47="","",IFERROR(VLOOKUP($E47,基準単価!$A$4:$B$22,2,FALSE),IF($F47="","要定員入力",$F47*H47)))</f>
        <v/>
      </c>
      <c r="H47" s="143" t="str">
        <f>IFERROR(VLOOKUP($E47,基準単価!$A$24:$B$39,2,FALSE),"")</f>
        <v/>
      </c>
      <c r="I47" s="144">
        <f>VLOOKUP(B47,所要額集計表!$B$4:$D$63,3,FALSE)</f>
        <v>0</v>
      </c>
      <c r="J47" s="145"/>
      <c r="K47" s="146"/>
      <c r="L47" s="147">
        <f t="shared" si="5"/>
        <v>0</v>
      </c>
      <c r="M47" s="144" t="str">
        <f>IF($C47="","",IFERROR(VLOOKUP($E47,基準単価!$A$4:$C$22,3,FALSE),IF($F47="","要定員入力",$F47*N47)))</f>
        <v/>
      </c>
      <c r="N47" s="143" t="str">
        <f>IFERROR(VLOOKUP($E47,基準単価!$A$24:$C$39,3,FALSE),"")</f>
        <v/>
      </c>
      <c r="O47" s="144">
        <f>VLOOKUP(B47,所要額集計表!$F$4:$H$63,3,FALSE)</f>
        <v>0</v>
      </c>
      <c r="P47" s="148">
        <f t="shared" si="1"/>
        <v>0</v>
      </c>
      <c r="Q47" s="148">
        <f t="shared" si="2"/>
        <v>0</v>
      </c>
      <c r="R47" s="179"/>
      <c r="S47" s="176"/>
      <c r="T47" s="39" t="str">
        <f t="shared" si="3"/>
        <v>×</v>
      </c>
      <c r="U47" s="175" t="str">
        <f t="shared" si="4"/>
        <v>-</v>
      </c>
    </row>
    <row r="48" spans="1:21" ht="36" customHeight="1">
      <c r="A48" s="41"/>
      <c r="B48" s="80">
        <v>43</v>
      </c>
      <c r="C48" s="58"/>
      <c r="D48" s="85"/>
      <c r="E48" s="177"/>
      <c r="F48" s="152"/>
      <c r="G48" s="142" t="str">
        <f>IF($C48="","",IFERROR(VLOOKUP($E48,基準単価!$A$4:$B$22,2,FALSE),IF($F48="","要定員入力",$F48*H48)))</f>
        <v/>
      </c>
      <c r="H48" s="143" t="str">
        <f>IFERROR(VLOOKUP($E48,基準単価!$A$24:$B$39,2,FALSE),"")</f>
        <v/>
      </c>
      <c r="I48" s="144">
        <f>VLOOKUP(B48,所要額集計表!$B$4:$D$63,3,FALSE)</f>
        <v>0</v>
      </c>
      <c r="J48" s="145"/>
      <c r="K48" s="146"/>
      <c r="L48" s="147">
        <f t="shared" si="5"/>
        <v>0</v>
      </c>
      <c r="M48" s="144" t="str">
        <f>IF($C48="","",IFERROR(VLOOKUP($E48,基準単価!$A$4:$C$22,3,FALSE),IF($F48="","要定員入力",$F48*N48)))</f>
        <v/>
      </c>
      <c r="N48" s="143" t="str">
        <f>IFERROR(VLOOKUP($E48,基準単価!$A$24:$C$39,3,FALSE),"")</f>
        <v/>
      </c>
      <c r="O48" s="144">
        <f>VLOOKUP(B48,所要額集計表!$F$4:$H$63,3,FALSE)</f>
        <v>0</v>
      </c>
      <c r="P48" s="148">
        <f t="shared" si="1"/>
        <v>0</v>
      </c>
      <c r="Q48" s="148">
        <f t="shared" si="2"/>
        <v>0</v>
      </c>
      <c r="R48" s="179"/>
      <c r="S48" s="176"/>
      <c r="T48" s="39" t="str">
        <f t="shared" si="3"/>
        <v>×</v>
      </c>
      <c r="U48" s="175" t="str">
        <f t="shared" si="4"/>
        <v>-</v>
      </c>
    </row>
    <row r="49" spans="1:21" ht="36" customHeight="1">
      <c r="A49" s="41"/>
      <c r="B49" s="80">
        <v>44</v>
      </c>
      <c r="C49" s="58"/>
      <c r="D49" s="85"/>
      <c r="E49" s="177"/>
      <c r="F49" s="152"/>
      <c r="G49" s="142" t="str">
        <f>IF($C49="","",IFERROR(VLOOKUP($E49,基準単価!$A$4:$B$22,2,FALSE),IF($F49="","要定員入力",$F49*H49)))</f>
        <v/>
      </c>
      <c r="H49" s="143" t="str">
        <f>IFERROR(VLOOKUP($E49,基準単価!$A$24:$B$39,2,FALSE),"")</f>
        <v/>
      </c>
      <c r="I49" s="144">
        <f>VLOOKUP(B49,所要額集計表!$B$4:$D$63,3,FALSE)</f>
        <v>0</v>
      </c>
      <c r="J49" s="145"/>
      <c r="K49" s="146"/>
      <c r="L49" s="147">
        <f t="shared" si="5"/>
        <v>0</v>
      </c>
      <c r="M49" s="144" t="str">
        <f>IF($C49="","",IFERROR(VLOOKUP($E49,基準単価!$A$4:$C$22,3,FALSE),IF($F49="","要定員入力",$F49*N49)))</f>
        <v/>
      </c>
      <c r="N49" s="143" t="str">
        <f>IFERROR(VLOOKUP($E49,基準単価!$A$24:$C$39,3,FALSE),"")</f>
        <v/>
      </c>
      <c r="O49" s="144">
        <f>VLOOKUP(B49,所要額集計表!$F$4:$H$63,3,FALSE)</f>
        <v>0</v>
      </c>
      <c r="P49" s="148">
        <f t="shared" si="1"/>
        <v>0</v>
      </c>
      <c r="Q49" s="148">
        <f t="shared" si="2"/>
        <v>0</v>
      </c>
      <c r="R49" s="179"/>
      <c r="S49" s="176"/>
      <c r="T49" s="39" t="str">
        <f t="shared" si="3"/>
        <v>×</v>
      </c>
      <c r="U49" s="175" t="str">
        <f t="shared" si="4"/>
        <v>-</v>
      </c>
    </row>
    <row r="50" spans="1:21" ht="36" customHeight="1">
      <c r="A50" s="41"/>
      <c r="B50" s="80">
        <v>45</v>
      </c>
      <c r="C50" s="58"/>
      <c r="D50" s="85"/>
      <c r="E50" s="177"/>
      <c r="F50" s="152"/>
      <c r="G50" s="142" t="str">
        <f>IF($C50="","",IFERROR(VLOOKUP($E50,基準単価!$A$4:$B$22,2,FALSE),IF($F50="","要定員入力",$F50*H50)))</f>
        <v/>
      </c>
      <c r="H50" s="143" t="str">
        <f>IFERROR(VLOOKUP($E50,基準単価!$A$24:$B$39,2,FALSE),"")</f>
        <v/>
      </c>
      <c r="I50" s="144">
        <f>VLOOKUP(B50,所要額集計表!$B$4:$D$63,3,FALSE)</f>
        <v>0</v>
      </c>
      <c r="J50" s="145"/>
      <c r="K50" s="146"/>
      <c r="L50" s="147">
        <f t="shared" si="5"/>
        <v>0</v>
      </c>
      <c r="M50" s="144" t="str">
        <f>IF($C50="","",IFERROR(VLOOKUP($E50,基準単価!$A$4:$C$22,3,FALSE),IF($F50="","要定員入力",$F50*N50)))</f>
        <v/>
      </c>
      <c r="N50" s="143" t="str">
        <f>IFERROR(VLOOKUP($E50,基準単価!$A$24:$C$39,3,FALSE),"")</f>
        <v/>
      </c>
      <c r="O50" s="144">
        <f>VLOOKUP(B50,所要額集計表!$F$4:$H$63,3,FALSE)</f>
        <v>0</v>
      </c>
      <c r="P50" s="148">
        <f t="shared" si="1"/>
        <v>0</v>
      </c>
      <c r="Q50" s="148">
        <f t="shared" si="2"/>
        <v>0</v>
      </c>
      <c r="R50" s="179"/>
      <c r="S50" s="176"/>
      <c r="T50" s="39" t="str">
        <f t="shared" si="3"/>
        <v>×</v>
      </c>
      <c r="U50" s="175" t="str">
        <f t="shared" si="4"/>
        <v>-</v>
      </c>
    </row>
    <row r="51" spans="1:21" ht="36" customHeight="1">
      <c r="A51" s="41"/>
      <c r="B51" s="80">
        <v>46</v>
      </c>
      <c r="C51" s="58"/>
      <c r="D51" s="85"/>
      <c r="E51" s="177"/>
      <c r="F51" s="152"/>
      <c r="G51" s="142" t="str">
        <f>IF($C51="","",IFERROR(VLOOKUP($E51,基準単価!$A$4:$B$22,2,FALSE),IF($F51="","要定員入力",$F51*H51)))</f>
        <v/>
      </c>
      <c r="H51" s="143" t="str">
        <f>IFERROR(VLOOKUP($E51,基準単価!$A$24:$B$39,2,FALSE),"")</f>
        <v/>
      </c>
      <c r="I51" s="144">
        <f>VLOOKUP(B51,所要額集計表!$B$4:$D$63,3,FALSE)</f>
        <v>0</v>
      </c>
      <c r="J51" s="145"/>
      <c r="K51" s="146"/>
      <c r="L51" s="147">
        <f t="shared" si="5"/>
        <v>0</v>
      </c>
      <c r="M51" s="144" t="str">
        <f>IF($C51="","",IFERROR(VLOOKUP($E51,基準単価!$A$4:$C$22,3,FALSE),IF($F51="","要定員入力",$F51*N51)))</f>
        <v/>
      </c>
      <c r="N51" s="143" t="str">
        <f>IFERROR(VLOOKUP($E51,基準単価!$A$24:$C$39,3,FALSE),"")</f>
        <v/>
      </c>
      <c r="O51" s="144">
        <f>VLOOKUP(B51,所要額集計表!$F$4:$H$63,3,FALSE)</f>
        <v>0</v>
      </c>
      <c r="P51" s="148">
        <f t="shared" si="1"/>
        <v>0</v>
      </c>
      <c r="Q51" s="148">
        <f t="shared" si="2"/>
        <v>0</v>
      </c>
      <c r="R51" s="179"/>
      <c r="S51" s="176"/>
      <c r="T51" s="39" t="str">
        <f t="shared" si="3"/>
        <v>×</v>
      </c>
      <c r="U51" s="175" t="str">
        <f t="shared" si="4"/>
        <v>-</v>
      </c>
    </row>
    <row r="52" spans="1:21" ht="36" customHeight="1">
      <c r="A52" s="41"/>
      <c r="B52" s="80">
        <v>47</v>
      </c>
      <c r="C52" s="58"/>
      <c r="D52" s="85"/>
      <c r="E52" s="177"/>
      <c r="F52" s="152"/>
      <c r="G52" s="142" t="str">
        <f>IF($C52="","",IFERROR(VLOOKUP($E52,基準単価!$A$4:$B$22,2,FALSE),IF($F52="","要定員入力",$F52*H52)))</f>
        <v/>
      </c>
      <c r="H52" s="143" t="str">
        <f>IFERROR(VLOOKUP($E52,基準単価!$A$24:$B$39,2,FALSE),"")</f>
        <v/>
      </c>
      <c r="I52" s="144">
        <f>VLOOKUP(B52,所要額集計表!$B$4:$D$63,3,FALSE)</f>
        <v>0</v>
      </c>
      <c r="J52" s="145"/>
      <c r="K52" s="146"/>
      <c r="L52" s="147">
        <f t="shared" si="5"/>
        <v>0</v>
      </c>
      <c r="M52" s="144" t="str">
        <f>IF($C52="","",IFERROR(VLOOKUP($E52,基準単価!$A$4:$C$22,3,FALSE),IF($F52="","要定員入力",$F52*N52)))</f>
        <v/>
      </c>
      <c r="N52" s="143" t="str">
        <f>IFERROR(VLOOKUP($E52,基準単価!$A$24:$C$39,3,FALSE),"")</f>
        <v/>
      </c>
      <c r="O52" s="144">
        <f>VLOOKUP(B52,所要額集計表!$F$4:$H$63,3,FALSE)</f>
        <v>0</v>
      </c>
      <c r="P52" s="148">
        <f t="shared" si="1"/>
        <v>0</v>
      </c>
      <c r="Q52" s="148">
        <f t="shared" si="2"/>
        <v>0</v>
      </c>
      <c r="R52" s="179"/>
      <c r="S52" s="176"/>
      <c r="T52" s="39" t="str">
        <f t="shared" si="3"/>
        <v>×</v>
      </c>
      <c r="U52" s="175" t="str">
        <f t="shared" si="4"/>
        <v>-</v>
      </c>
    </row>
    <row r="53" spans="1:21" ht="36" customHeight="1">
      <c r="A53" s="41"/>
      <c r="B53" s="80">
        <v>48</v>
      </c>
      <c r="C53" s="58"/>
      <c r="D53" s="85"/>
      <c r="E53" s="177"/>
      <c r="F53" s="152"/>
      <c r="G53" s="142" t="str">
        <f>IF($C53="","",IFERROR(VLOOKUP($E53,基準単価!$A$4:$B$22,2,FALSE),IF($F53="","要定員入力",$F53*H53)))</f>
        <v/>
      </c>
      <c r="H53" s="143" t="str">
        <f>IFERROR(VLOOKUP($E53,基準単価!$A$24:$B$39,2,FALSE),"")</f>
        <v/>
      </c>
      <c r="I53" s="144">
        <f>VLOOKUP(B53,所要額集計表!$B$4:$D$63,3,FALSE)</f>
        <v>0</v>
      </c>
      <c r="J53" s="145"/>
      <c r="K53" s="146"/>
      <c r="L53" s="147">
        <f t="shared" si="5"/>
        <v>0</v>
      </c>
      <c r="M53" s="144" t="str">
        <f>IF($C53="","",IFERROR(VLOOKUP($E53,基準単価!$A$4:$C$22,3,FALSE),IF($F53="","要定員入力",$F53*N53)))</f>
        <v/>
      </c>
      <c r="N53" s="143" t="str">
        <f>IFERROR(VLOOKUP($E53,基準単価!$A$24:$C$39,3,FALSE),"")</f>
        <v/>
      </c>
      <c r="O53" s="144">
        <f>VLOOKUP(B53,所要額集計表!$F$4:$H$63,3,FALSE)</f>
        <v>0</v>
      </c>
      <c r="P53" s="148">
        <f t="shared" si="1"/>
        <v>0</v>
      </c>
      <c r="Q53" s="148">
        <f t="shared" si="2"/>
        <v>0</v>
      </c>
      <c r="R53" s="179"/>
      <c r="S53" s="176"/>
      <c r="T53" s="39" t="str">
        <f t="shared" si="3"/>
        <v>×</v>
      </c>
      <c r="U53" s="175" t="str">
        <f t="shared" si="4"/>
        <v>-</v>
      </c>
    </row>
    <row r="54" spans="1:21" ht="36" customHeight="1">
      <c r="A54" s="41"/>
      <c r="B54" s="80">
        <v>49</v>
      </c>
      <c r="C54" s="58"/>
      <c r="D54" s="85"/>
      <c r="E54" s="177"/>
      <c r="F54" s="152"/>
      <c r="G54" s="142" t="str">
        <f>IF($C54="","",IFERROR(VLOOKUP($E54,基準単価!$A$4:$B$22,2,FALSE),IF($F54="","要定員入力",$F54*H54)))</f>
        <v/>
      </c>
      <c r="H54" s="143" t="str">
        <f>IFERROR(VLOOKUP($E54,基準単価!$A$24:$B$39,2,FALSE),"")</f>
        <v/>
      </c>
      <c r="I54" s="144">
        <f>VLOOKUP(B54,所要額集計表!$B$4:$D$63,3,FALSE)</f>
        <v>0</v>
      </c>
      <c r="J54" s="145"/>
      <c r="K54" s="146"/>
      <c r="L54" s="147">
        <f t="shared" si="5"/>
        <v>0</v>
      </c>
      <c r="M54" s="144" t="str">
        <f>IF($C54="","",IFERROR(VLOOKUP($E54,基準単価!$A$4:$C$22,3,FALSE),IF($F54="","要定員入力",$F54*N54)))</f>
        <v/>
      </c>
      <c r="N54" s="143" t="str">
        <f>IFERROR(VLOOKUP($E54,基準単価!$A$24:$C$39,3,FALSE),"")</f>
        <v/>
      </c>
      <c r="O54" s="144">
        <f>VLOOKUP(B54,所要額集計表!$F$4:$H$63,3,FALSE)</f>
        <v>0</v>
      </c>
      <c r="P54" s="148">
        <f t="shared" si="1"/>
        <v>0</v>
      </c>
      <c r="Q54" s="148">
        <f t="shared" si="2"/>
        <v>0</v>
      </c>
      <c r="R54" s="179"/>
      <c r="S54" s="176"/>
      <c r="T54" s="39" t="str">
        <f t="shared" si="3"/>
        <v>×</v>
      </c>
      <c r="U54" s="175" t="str">
        <f t="shared" si="4"/>
        <v>-</v>
      </c>
    </row>
    <row r="55" spans="1:21" ht="36" customHeight="1">
      <c r="A55" s="41"/>
      <c r="B55" s="80">
        <v>50</v>
      </c>
      <c r="C55" s="58"/>
      <c r="D55" s="85"/>
      <c r="E55" s="177"/>
      <c r="F55" s="152"/>
      <c r="G55" s="142" t="str">
        <f>IF($C55="","",IFERROR(VLOOKUP($E55,基準単価!$A$4:$B$22,2,FALSE),IF($F55="","要定員入力",$F55*H55)))</f>
        <v/>
      </c>
      <c r="H55" s="143" t="str">
        <f>IFERROR(VLOOKUP($E55,基準単価!$A$24:$B$39,2,FALSE),"")</f>
        <v/>
      </c>
      <c r="I55" s="144">
        <f>VLOOKUP(B55,所要額集計表!$B$4:$D$63,3,FALSE)</f>
        <v>0</v>
      </c>
      <c r="J55" s="145"/>
      <c r="K55" s="146"/>
      <c r="L55" s="147">
        <f t="shared" si="5"/>
        <v>0</v>
      </c>
      <c r="M55" s="144" t="str">
        <f>IF($C55="","",IFERROR(VLOOKUP($E55,基準単価!$A$4:$C$22,3,FALSE),IF($F55="","要定員入力",$F55*N55)))</f>
        <v/>
      </c>
      <c r="N55" s="143" t="str">
        <f>IFERROR(VLOOKUP($E55,基準単価!$A$24:$C$39,3,FALSE),"")</f>
        <v/>
      </c>
      <c r="O55" s="144">
        <f>VLOOKUP(B55,所要額集計表!$F$4:$H$63,3,FALSE)</f>
        <v>0</v>
      </c>
      <c r="P55" s="148">
        <f t="shared" si="1"/>
        <v>0</v>
      </c>
      <c r="Q55" s="148">
        <f t="shared" si="2"/>
        <v>0</v>
      </c>
      <c r="R55" s="179"/>
      <c r="S55" s="176"/>
      <c r="T55" s="39" t="str">
        <f t="shared" si="3"/>
        <v>×</v>
      </c>
      <c r="U55" s="175" t="str">
        <f t="shared" si="4"/>
        <v>-</v>
      </c>
    </row>
    <row r="56" spans="1:21" ht="36" customHeight="1">
      <c r="A56" s="41"/>
      <c r="B56" s="80">
        <v>51</v>
      </c>
      <c r="C56" s="58"/>
      <c r="D56" s="85"/>
      <c r="E56" s="177"/>
      <c r="F56" s="152"/>
      <c r="G56" s="142" t="str">
        <f>IF($C56="","",IFERROR(VLOOKUP($E56,基準単価!$A$4:$B$22,2,FALSE),IF($F56="","要定員入力",$F56*H56)))</f>
        <v/>
      </c>
      <c r="H56" s="143" t="str">
        <f>IFERROR(VLOOKUP($E56,基準単価!$A$24:$B$39,2,FALSE),"")</f>
        <v/>
      </c>
      <c r="I56" s="144">
        <f>VLOOKUP(B56,所要額集計表!$B$4:$D$63,3,FALSE)</f>
        <v>0</v>
      </c>
      <c r="J56" s="145"/>
      <c r="K56" s="146"/>
      <c r="L56" s="147">
        <f t="shared" si="5"/>
        <v>0</v>
      </c>
      <c r="M56" s="144" t="str">
        <f>IF($C56="","",IFERROR(VLOOKUP($E56,基準単価!$A$4:$C$22,3,FALSE),IF($F56="","要定員入力",$F56*N56)))</f>
        <v/>
      </c>
      <c r="N56" s="143" t="str">
        <f>IFERROR(VLOOKUP($E56,基準単価!$A$24:$C$39,3,FALSE),"")</f>
        <v/>
      </c>
      <c r="O56" s="144">
        <f>VLOOKUP(B56,所要額集計表!$F$4:$H$63,3,FALSE)</f>
        <v>0</v>
      </c>
      <c r="P56" s="148">
        <f t="shared" si="1"/>
        <v>0</v>
      </c>
      <c r="Q56" s="148">
        <f t="shared" si="2"/>
        <v>0</v>
      </c>
      <c r="R56" s="179"/>
      <c r="S56" s="176"/>
      <c r="T56" s="39" t="str">
        <f t="shared" si="3"/>
        <v>×</v>
      </c>
      <c r="U56" s="175" t="str">
        <f t="shared" si="4"/>
        <v>-</v>
      </c>
    </row>
    <row r="57" spans="1:21" ht="36" customHeight="1">
      <c r="A57" s="41"/>
      <c r="B57" s="80">
        <v>52</v>
      </c>
      <c r="C57" s="58"/>
      <c r="D57" s="85"/>
      <c r="E57" s="177"/>
      <c r="F57" s="152"/>
      <c r="G57" s="142" t="str">
        <f>IF($C57="","",IFERROR(VLOOKUP($E57,基準単価!$A$4:$B$22,2,FALSE),IF($F57="","要定員入力",$F57*H57)))</f>
        <v/>
      </c>
      <c r="H57" s="143" t="str">
        <f>IFERROR(VLOOKUP($E57,基準単価!$A$24:$B$39,2,FALSE),"")</f>
        <v/>
      </c>
      <c r="I57" s="144">
        <f>VLOOKUP(B57,所要額集計表!$B$4:$D$63,3,FALSE)</f>
        <v>0</v>
      </c>
      <c r="J57" s="145"/>
      <c r="K57" s="146"/>
      <c r="L57" s="147">
        <f t="shared" si="5"/>
        <v>0</v>
      </c>
      <c r="M57" s="144" t="str">
        <f>IF($C57="","",IFERROR(VLOOKUP($E57,基準単価!$A$4:$C$22,3,FALSE),IF($F57="","要定員入力",$F57*N57)))</f>
        <v/>
      </c>
      <c r="N57" s="143" t="str">
        <f>IFERROR(VLOOKUP($E57,基準単価!$A$24:$C$39,3,FALSE),"")</f>
        <v/>
      </c>
      <c r="O57" s="144">
        <f>VLOOKUP(B57,所要額集計表!$F$4:$H$63,3,FALSE)</f>
        <v>0</v>
      </c>
      <c r="P57" s="148">
        <f t="shared" si="1"/>
        <v>0</v>
      </c>
      <c r="Q57" s="148">
        <f t="shared" si="2"/>
        <v>0</v>
      </c>
      <c r="R57" s="179"/>
      <c r="S57" s="176"/>
      <c r="T57" s="39" t="str">
        <f t="shared" si="3"/>
        <v>×</v>
      </c>
      <c r="U57" s="175" t="str">
        <f t="shared" si="4"/>
        <v>-</v>
      </c>
    </row>
    <row r="58" spans="1:21" ht="36" customHeight="1">
      <c r="A58" s="41"/>
      <c r="B58" s="80">
        <v>53</v>
      </c>
      <c r="C58" s="58"/>
      <c r="D58" s="85"/>
      <c r="E58" s="177"/>
      <c r="F58" s="152"/>
      <c r="G58" s="142" t="str">
        <f>IF($C58="","",IFERROR(VLOOKUP($E58,基準単価!$A$4:$B$22,2,FALSE),IF($F58="","要定員入力",$F58*H58)))</f>
        <v/>
      </c>
      <c r="H58" s="143" t="str">
        <f>IFERROR(VLOOKUP($E58,基準単価!$A$24:$B$39,2,FALSE),"")</f>
        <v/>
      </c>
      <c r="I58" s="144">
        <f>VLOOKUP(B58,所要額集計表!$B$4:$D$63,3,FALSE)</f>
        <v>0</v>
      </c>
      <c r="J58" s="145"/>
      <c r="K58" s="146"/>
      <c r="L58" s="147">
        <f t="shared" si="5"/>
        <v>0</v>
      </c>
      <c r="M58" s="144" t="str">
        <f>IF($C58="","",IFERROR(VLOOKUP($E58,基準単価!$A$4:$C$22,3,FALSE),IF($F58="","要定員入力",$F58*N58)))</f>
        <v/>
      </c>
      <c r="N58" s="143" t="str">
        <f>IFERROR(VLOOKUP($E58,基準単価!$A$24:$C$39,3,FALSE),"")</f>
        <v/>
      </c>
      <c r="O58" s="144">
        <f>VLOOKUP(B58,所要額集計表!$F$4:$H$63,3,FALSE)</f>
        <v>0</v>
      </c>
      <c r="P58" s="148">
        <f t="shared" si="1"/>
        <v>0</v>
      </c>
      <c r="Q58" s="148">
        <f t="shared" si="2"/>
        <v>0</v>
      </c>
      <c r="R58" s="179"/>
      <c r="S58" s="176"/>
      <c r="T58" s="39" t="str">
        <f t="shared" si="3"/>
        <v>×</v>
      </c>
      <c r="U58" s="175" t="str">
        <f t="shared" si="4"/>
        <v>-</v>
      </c>
    </row>
    <row r="59" spans="1:21" ht="36" customHeight="1">
      <c r="A59" s="41"/>
      <c r="B59" s="80">
        <v>54</v>
      </c>
      <c r="C59" s="58"/>
      <c r="D59" s="85"/>
      <c r="E59" s="177"/>
      <c r="F59" s="152"/>
      <c r="G59" s="142" t="str">
        <f>IF($C59="","",IFERROR(VLOOKUP($E59,基準単価!$A$4:$B$22,2,FALSE),IF($F59="","要定員入力",$F59*H59)))</f>
        <v/>
      </c>
      <c r="H59" s="143" t="str">
        <f>IFERROR(VLOOKUP($E59,基準単価!$A$24:$B$39,2,FALSE),"")</f>
        <v/>
      </c>
      <c r="I59" s="144">
        <f>VLOOKUP(B59,所要額集計表!$B$4:$D$63,3,FALSE)</f>
        <v>0</v>
      </c>
      <c r="J59" s="145"/>
      <c r="K59" s="146"/>
      <c r="L59" s="147">
        <f t="shared" si="5"/>
        <v>0</v>
      </c>
      <c r="M59" s="144" t="str">
        <f>IF($C59="","",IFERROR(VLOOKUP($E59,基準単価!$A$4:$C$22,3,FALSE),IF($F59="","要定員入力",$F59*N59)))</f>
        <v/>
      </c>
      <c r="N59" s="143" t="str">
        <f>IFERROR(VLOOKUP($E59,基準単価!$A$24:$C$39,3,FALSE),"")</f>
        <v/>
      </c>
      <c r="O59" s="144">
        <f>VLOOKUP(B59,所要額集計表!$F$4:$H$63,3,FALSE)</f>
        <v>0</v>
      </c>
      <c r="P59" s="148">
        <f t="shared" si="1"/>
        <v>0</v>
      </c>
      <c r="Q59" s="148">
        <f t="shared" si="2"/>
        <v>0</v>
      </c>
      <c r="R59" s="179"/>
      <c r="S59" s="176"/>
      <c r="T59" s="39" t="str">
        <f t="shared" si="3"/>
        <v>×</v>
      </c>
      <c r="U59" s="175" t="str">
        <f t="shared" si="4"/>
        <v>-</v>
      </c>
    </row>
    <row r="60" spans="1:21" ht="36" customHeight="1">
      <c r="A60" s="41"/>
      <c r="B60" s="80">
        <v>55</v>
      </c>
      <c r="C60" s="58"/>
      <c r="D60" s="85"/>
      <c r="E60" s="177"/>
      <c r="F60" s="152"/>
      <c r="G60" s="142" t="str">
        <f>IF($C60="","",IFERROR(VLOOKUP($E60,基準単価!$A$4:$B$22,2,FALSE),IF($F60="","要定員入力",$F60*H60)))</f>
        <v/>
      </c>
      <c r="H60" s="143" t="str">
        <f>IFERROR(VLOOKUP($E60,基準単価!$A$24:$B$39,2,FALSE),"")</f>
        <v/>
      </c>
      <c r="I60" s="144">
        <f>VLOOKUP(B60,所要額集計表!$B$4:$D$63,3,FALSE)</f>
        <v>0</v>
      </c>
      <c r="J60" s="145"/>
      <c r="K60" s="146"/>
      <c r="L60" s="147">
        <f t="shared" si="5"/>
        <v>0</v>
      </c>
      <c r="M60" s="144" t="str">
        <f>IF($C60="","",IFERROR(VLOOKUP($E60,基準単価!$A$4:$C$22,3,FALSE),IF($F60="","要定員入力",$F60*N60)))</f>
        <v/>
      </c>
      <c r="N60" s="143" t="str">
        <f>IFERROR(VLOOKUP($E60,基準単価!$A$24:$C$39,3,FALSE),"")</f>
        <v/>
      </c>
      <c r="O60" s="144">
        <f>VLOOKUP(B60,所要額集計表!$F$4:$H$63,3,FALSE)</f>
        <v>0</v>
      </c>
      <c r="P60" s="148">
        <f t="shared" si="1"/>
        <v>0</v>
      </c>
      <c r="Q60" s="148">
        <f t="shared" si="2"/>
        <v>0</v>
      </c>
      <c r="R60" s="179"/>
      <c r="S60" s="176"/>
      <c r="T60" s="39" t="str">
        <f t="shared" si="3"/>
        <v>×</v>
      </c>
      <c r="U60" s="175" t="str">
        <f t="shared" si="4"/>
        <v>-</v>
      </c>
    </row>
    <row r="61" spans="1:21" ht="36" customHeight="1">
      <c r="A61" s="41"/>
      <c r="B61" s="80">
        <v>56</v>
      </c>
      <c r="C61" s="58"/>
      <c r="D61" s="85"/>
      <c r="E61" s="177"/>
      <c r="F61" s="152"/>
      <c r="G61" s="142" t="str">
        <f>IF($C61="","",IFERROR(VLOOKUP($E61,基準単価!$A$4:$B$22,2,FALSE),IF($F61="","要定員入力",$F61*H61)))</f>
        <v/>
      </c>
      <c r="H61" s="143" t="str">
        <f>IFERROR(VLOOKUP($E61,基準単価!$A$24:$B$39,2,FALSE),"")</f>
        <v/>
      </c>
      <c r="I61" s="144">
        <f>VLOOKUP(B61,所要額集計表!$B$4:$D$63,3,FALSE)</f>
        <v>0</v>
      </c>
      <c r="J61" s="145"/>
      <c r="K61" s="146"/>
      <c r="L61" s="147">
        <f t="shared" si="5"/>
        <v>0</v>
      </c>
      <c r="M61" s="144" t="str">
        <f>IF($C61="","",IFERROR(VLOOKUP($E61,基準単価!$A$4:$C$22,3,FALSE),IF($F61="","要定員入力",$F61*N61)))</f>
        <v/>
      </c>
      <c r="N61" s="143" t="str">
        <f>IFERROR(VLOOKUP($E61,基準単価!$A$24:$C$39,3,FALSE),"")</f>
        <v/>
      </c>
      <c r="O61" s="144">
        <f>VLOOKUP(B61,所要額集計表!$F$4:$H$63,3,FALSE)</f>
        <v>0</v>
      </c>
      <c r="P61" s="148">
        <f t="shared" si="1"/>
        <v>0</v>
      </c>
      <c r="Q61" s="148">
        <f t="shared" si="2"/>
        <v>0</v>
      </c>
      <c r="R61" s="179"/>
      <c r="S61" s="176"/>
      <c r="T61" s="39" t="str">
        <f t="shared" si="3"/>
        <v>×</v>
      </c>
      <c r="U61" s="175" t="str">
        <f t="shared" si="4"/>
        <v>-</v>
      </c>
    </row>
    <row r="62" spans="1:21" ht="36" customHeight="1">
      <c r="A62" s="41"/>
      <c r="B62" s="80">
        <v>57</v>
      </c>
      <c r="C62" s="58"/>
      <c r="D62" s="85"/>
      <c r="E62" s="177"/>
      <c r="F62" s="152"/>
      <c r="G62" s="142" t="str">
        <f>IF($C62="","",IFERROR(VLOOKUP($E62,基準単価!$A$4:$B$22,2,FALSE),IF($F62="","要定員入力",$F62*H62)))</f>
        <v/>
      </c>
      <c r="H62" s="143" t="str">
        <f>IFERROR(VLOOKUP($E62,基準単価!$A$24:$B$39,2,FALSE),"")</f>
        <v/>
      </c>
      <c r="I62" s="144">
        <f>VLOOKUP(B62,所要額集計表!$B$4:$D$63,3,FALSE)</f>
        <v>0</v>
      </c>
      <c r="J62" s="145"/>
      <c r="K62" s="146"/>
      <c r="L62" s="147">
        <f t="shared" si="5"/>
        <v>0</v>
      </c>
      <c r="M62" s="144" t="str">
        <f>IF($C62="","",IFERROR(VLOOKUP($E62,基準単価!$A$4:$C$22,3,FALSE),IF($F62="","要定員入力",$F62*N62)))</f>
        <v/>
      </c>
      <c r="N62" s="143" t="str">
        <f>IFERROR(VLOOKUP($E62,基準単価!$A$24:$C$39,3,FALSE),"")</f>
        <v/>
      </c>
      <c r="O62" s="144">
        <f>VLOOKUP(B62,所要額集計表!$F$4:$H$63,3,FALSE)</f>
        <v>0</v>
      </c>
      <c r="P62" s="148">
        <f t="shared" si="1"/>
        <v>0</v>
      </c>
      <c r="Q62" s="148">
        <f t="shared" si="2"/>
        <v>0</v>
      </c>
      <c r="R62" s="179"/>
      <c r="S62" s="176"/>
      <c r="T62" s="39" t="str">
        <f t="shared" si="3"/>
        <v>×</v>
      </c>
      <c r="U62" s="175" t="str">
        <f t="shared" si="4"/>
        <v>-</v>
      </c>
    </row>
    <row r="63" spans="1:21" ht="36" customHeight="1">
      <c r="A63" s="41"/>
      <c r="B63" s="80">
        <v>58</v>
      </c>
      <c r="C63" s="58"/>
      <c r="D63" s="85"/>
      <c r="E63" s="177"/>
      <c r="F63" s="152"/>
      <c r="G63" s="142" t="str">
        <f>IF($C63="","",IFERROR(VLOOKUP($E63,基準単価!$A$4:$B$22,2,FALSE),IF($F63="","要定員入力",$F63*H63)))</f>
        <v/>
      </c>
      <c r="H63" s="143" t="str">
        <f>IFERROR(VLOOKUP($E63,基準単価!$A$24:$B$39,2,FALSE),"")</f>
        <v/>
      </c>
      <c r="I63" s="144">
        <f>VLOOKUP(B63,所要額集計表!$B$4:$D$63,3,FALSE)</f>
        <v>0</v>
      </c>
      <c r="J63" s="145"/>
      <c r="K63" s="146"/>
      <c r="L63" s="147">
        <f t="shared" si="5"/>
        <v>0</v>
      </c>
      <c r="M63" s="144" t="str">
        <f>IF($C63="","",IFERROR(VLOOKUP($E63,基準単価!$A$4:$C$22,3,FALSE),IF($F63="","要定員入力",$F63*N63)))</f>
        <v/>
      </c>
      <c r="N63" s="143" t="str">
        <f>IFERROR(VLOOKUP($E63,基準単価!$A$24:$C$39,3,FALSE),"")</f>
        <v/>
      </c>
      <c r="O63" s="144">
        <f>VLOOKUP(B63,所要額集計表!$F$4:$H$63,3,FALSE)</f>
        <v>0</v>
      </c>
      <c r="P63" s="148">
        <f t="shared" si="1"/>
        <v>0</v>
      </c>
      <c r="Q63" s="148">
        <f t="shared" si="2"/>
        <v>0</v>
      </c>
      <c r="R63" s="179"/>
      <c r="S63" s="176"/>
      <c r="T63" s="39" t="str">
        <f t="shared" si="3"/>
        <v>×</v>
      </c>
      <c r="U63" s="175" t="str">
        <f t="shared" si="4"/>
        <v>-</v>
      </c>
    </row>
    <row r="64" spans="1:21" ht="36" customHeight="1">
      <c r="A64" s="41"/>
      <c r="B64" s="80">
        <v>59</v>
      </c>
      <c r="C64" s="58"/>
      <c r="D64" s="85"/>
      <c r="E64" s="177"/>
      <c r="F64" s="152"/>
      <c r="G64" s="142" t="str">
        <f>IF($C64="","",IFERROR(VLOOKUP($E64,基準単価!$A$4:$B$22,2,FALSE),IF($F64="","要定員入力",$F64*H64)))</f>
        <v/>
      </c>
      <c r="H64" s="143" t="str">
        <f>IFERROR(VLOOKUP($E64,基準単価!$A$24:$B$39,2,FALSE),"")</f>
        <v/>
      </c>
      <c r="I64" s="144">
        <f>VLOOKUP(B64,所要額集計表!$B$4:$D$63,3,FALSE)</f>
        <v>0</v>
      </c>
      <c r="J64" s="145"/>
      <c r="K64" s="146"/>
      <c r="L64" s="147">
        <f t="shared" si="5"/>
        <v>0</v>
      </c>
      <c r="M64" s="144" t="str">
        <f>IF($C64="","",IFERROR(VLOOKUP($E64,基準単価!$A$4:$C$22,3,FALSE),IF($F64="","要定員入力",$F64*N64)))</f>
        <v/>
      </c>
      <c r="N64" s="143" t="str">
        <f>IFERROR(VLOOKUP($E64,基準単価!$A$24:$C$39,3,FALSE),"")</f>
        <v/>
      </c>
      <c r="O64" s="144">
        <f>VLOOKUP(B64,所要額集計表!$F$4:$H$63,3,FALSE)</f>
        <v>0</v>
      </c>
      <c r="P64" s="148">
        <f t="shared" si="1"/>
        <v>0</v>
      </c>
      <c r="Q64" s="148">
        <f t="shared" si="2"/>
        <v>0</v>
      </c>
      <c r="R64" s="179"/>
      <c r="S64" s="176"/>
      <c r="T64" s="39" t="str">
        <f t="shared" si="3"/>
        <v>×</v>
      </c>
      <c r="U64" s="175" t="str">
        <f t="shared" si="4"/>
        <v>-</v>
      </c>
    </row>
    <row r="65" spans="1:21" ht="36" customHeight="1" thickBot="1">
      <c r="A65" s="41"/>
      <c r="B65" s="154">
        <v>60</v>
      </c>
      <c r="C65" s="58"/>
      <c r="D65" s="86"/>
      <c r="E65" s="178"/>
      <c r="F65" s="153"/>
      <c r="G65" s="155" t="str">
        <f>IF($C65="","",IFERROR(VLOOKUP($E65,基準単価!$A$4:$B$22,2,FALSE),IF($F65="","要定員入力",$F65*H65)))</f>
        <v/>
      </c>
      <c r="H65" s="156" t="str">
        <f>IFERROR(VLOOKUP($E65,基準単価!$A$24:$B$39,2,FALSE),"")</f>
        <v/>
      </c>
      <c r="I65" s="157">
        <f>VLOOKUP(B65,所要額集計表!$B$4:$D$63,3,FALSE)</f>
        <v>0</v>
      </c>
      <c r="J65" s="145"/>
      <c r="K65" s="158"/>
      <c r="L65" s="147">
        <f t="shared" si="5"/>
        <v>0</v>
      </c>
      <c r="M65" s="157" t="str">
        <f>IF($C65="","",IFERROR(VLOOKUP($E65,基準単価!$A$4:$C$22,3,FALSE),IF($F65="","要定員入力",$F65*N65)))</f>
        <v/>
      </c>
      <c r="N65" s="156" t="str">
        <f>IFERROR(VLOOKUP($E65,基準単価!$A$24:$C$39,3,FALSE),"")</f>
        <v/>
      </c>
      <c r="O65" s="157">
        <f>VLOOKUP(B65,所要額集計表!$F$4:$H$63,3,FALSE)</f>
        <v>0</v>
      </c>
      <c r="P65" s="148">
        <f t="shared" si="1"/>
        <v>0</v>
      </c>
      <c r="Q65" s="159">
        <f t="shared" si="2"/>
        <v>0</v>
      </c>
      <c r="R65" s="180"/>
      <c r="S65" s="176"/>
      <c r="T65" s="39" t="str">
        <f t="shared" si="3"/>
        <v>×</v>
      </c>
      <c r="U65" s="175" t="str">
        <f t="shared" si="4"/>
        <v>-</v>
      </c>
    </row>
    <row r="66" spans="1:21" ht="22.5" customHeight="1" thickTop="1" thickBot="1">
      <c r="A66" s="41"/>
      <c r="B66" s="81"/>
      <c r="C66" s="82"/>
      <c r="D66" s="83" t="s">
        <v>153</v>
      </c>
      <c r="E66" s="82"/>
      <c r="F66" s="84"/>
      <c r="G66" s="149"/>
      <c r="H66" s="150"/>
      <c r="I66" s="149"/>
      <c r="J66" s="149"/>
      <c r="K66" s="160"/>
      <c r="L66" s="161">
        <f>SUM(L6:L65)</f>
        <v>0</v>
      </c>
      <c r="M66" s="151"/>
      <c r="N66" s="151"/>
      <c r="O66" s="149"/>
      <c r="P66" s="162">
        <f>SUM(P6:P65)</f>
        <v>0</v>
      </c>
      <c r="Q66" s="162">
        <f>SUM(L66,P66)</f>
        <v>0</v>
      </c>
      <c r="R66" s="45"/>
      <c r="S66" s="41"/>
    </row>
    <row r="67" spans="1:21" ht="22.5" customHeight="1">
      <c r="A67" s="46"/>
      <c r="B67" s="46"/>
      <c r="C67" s="46"/>
      <c r="D67" s="46"/>
      <c r="E67" s="166"/>
      <c r="F67" s="46"/>
      <c r="G67" s="46"/>
      <c r="H67" s="167"/>
      <c r="I67" s="46"/>
      <c r="J67" s="46"/>
      <c r="K67" s="46"/>
      <c r="L67" s="46"/>
      <c r="M67" s="46"/>
      <c r="N67" s="46"/>
      <c r="O67" s="46"/>
      <c r="P67" s="46"/>
      <c r="Q67" s="46"/>
      <c r="R67" s="46"/>
      <c r="S67" s="41"/>
    </row>
    <row r="68" spans="1:21" ht="22.5" customHeight="1">
      <c r="A68" s="46"/>
      <c r="B68" s="46"/>
      <c r="C68" s="46"/>
      <c r="D68" s="46"/>
      <c r="E68" s="166"/>
      <c r="F68" s="46"/>
      <c r="G68" s="46"/>
      <c r="H68" s="167"/>
      <c r="I68" s="46"/>
      <c r="J68" s="46"/>
      <c r="K68" s="46"/>
      <c r="L68" s="46"/>
      <c r="M68" s="46"/>
      <c r="N68" s="46"/>
      <c r="O68" s="46"/>
      <c r="P68" s="46"/>
      <c r="Q68" s="46"/>
      <c r="R68" s="46"/>
      <c r="S68" s="41"/>
    </row>
    <row r="69" spans="1:21" ht="22.5" customHeight="1">
      <c r="A69" s="168" t="s">
        <v>133</v>
      </c>
      <c r="B69" s="168" t="s">
        <v>133</v>
      </c>
      <c r="C69" s="168" t="s">
        <v>133</v>
      </c>
      <c r="D69" s="168" t="s">
        <v>133</v>
      </c>
      <c r="E69" s="169" t="s">
        <v>119</v>
      </c>
      <c r="F69" s="168" t="s">
        <v>133</v>
      </c>
      <c r="G69" s="168" t="s">
        <v>133</v>
      </c>
      <c r="H69" s="170" t="s">
        <v>133</v>
      </c>
      <c r="I69" s="168" t="s">
        <v>133</v>
      </c>
      <c r="J69" s="168" t="s">
        <v>133</v>
      </c>
      <c r="K69" s="168"/>
      <c r="L69" s="168" t="s">
        <v>133</v>
      </c>
      <c r="M69" s="168" t="s">
        <v>133</v>
      </c>
      <c r="N69" s="168" t="s">
        <v>133</v>
      </c>
      <c r="O69" s="168" t="s">
        <v>133</v>
      </c>
      <c r="P69" s="168" t="s">
        <v>133</v>
      </c>
      <c r="Q69" s="168" t="s">
        <v>133</v>
      </c>
      <c r="R69" s="168" t="s">
        <v>133</v>
      </c>
      <c r="S69" s="172" t="s">
        <v>133</v>
      </c>
      <c r="T69" s="48" t="s">
        <v>133</v>
      </c>
      <c r="U69" s="48" t="s">
        <v>133</v>
      </c>
    </row>
    <row r="70" spans="1:21" ht="22.5" customHeight="1">
      <c r="A70" s="46"/>
      <c r="B70" s="46"/>
      <c r="C70" s="171"/>
      <c r="D70" s="171"/>
      <c r="E70" s="166"/>
      <c r="F70" s="46"/>
      <c r="G70" s="46"/>
      <c r="H70" s="167"/>
      <c r="I70" s="46"/>
      <c r="J70" s="46"/>
      <c r="K70" s="46"/>
      <c r="L70" s="46"/>
      <c r="M70" s="46"/>
      <c r="N70" s="46"/>
      <c r="O70" s="46"/>
      <c r="P70" s="46"/>
      <c r="Q70" s="46"/>
      <c r="R70" s="46"/>
      <c r="S70" s="41"/>
    </row>
    <row r="71" spans="1:21" ht="22.5" customHeight="1">
      <c r="A71" s="46"/>
      <c r="B71" s="46"/>
      <c r="C71" s="171"/>
      <c r="D71" s="171"/>
      <c r="E71" s="166"/>
      <c r="F71" s="46"/>
      <c r="G71" s="46"/>
      <c r="H71" s="167"/>
      <c r="I71" s="46"/>
      <c r="J71" s="46"/>
      <c r="K71" s="46"/>
      <c r="L71" s="46"/>
      <c r="M71" s="46"/>
      <c r="N71" s="46"/>
      <c r="O71" s="46"/>
      <c r="P71" s="46"/>
      <c r="Q71" s="46"/>
      <c r="R71" s="46"/>
      <c r="S71" s="41"/>
    </row>
    <row r="72" spans="1:21" ht="22.5" customHeight="1">
      <c r="C72" s="49"/>
    </row>
    <row r="73" spans="1:21" ht="22.5" customHeight="1">
      <c r="C73" s="49"/>
    </row>
    <row r="74" spans="1:21" ht="22.5" customHeight="1">
      <c r="C74" s="50"/>
    </row>
    <row r="75" spans="1:21" ht="22.5" customHeight="1"/>
    <row r="76" spans="1:21" ht="22.5" customHeight="1"/>
    <row r="77" spans="1:21" ht="22.5" customHeight="1"/>
  </sheetData>
  <sheetProtection algorithmName="SHA-512" hashValue="vOd4jJgpHuXIuPOo4R+iJDMaAH818UyGJRioEaFGPFNd8tzK6f4Wy7BXBYRNNXTvEtU2jzaVsVUBcqaUN4IaxA==" saltValue="558LxLhyAjh/DL/mgHg3dQ==" spinCount="100000" sheet="1" formatColumns="0" formatRows="0"/>
  <dataConsolidate/>
  <mergeCells count="9">
    <mergeCell ref="D4:D5"/>
    <mergeCell ref="C4:C5"/>
    <mergeCell ref="B4:B5"/>
    <mergeCell ref="Q4:Q5"/>
    <mergeCell ref="R4:R5"/>
    <mergeCell ref="G4:L4"/>
    <mergeCell ref="M4:P4"/>
    <mergeCell ref="F4:F5"/>
    <mergeCell ref="E4:E5"/>
  </mergeCells>
  <phoneticPr fontId="2"/>
  <dataValidations count="4">
    <dataValidation type="whole" allowBlank="1" showDropDown="1" showInputMessage="1" showErrorMessage="1" sqref="F6:F65" xr:uid="{85E35443-067F-4FEC-9546-5B55AAA0ABE8}">
      <formula1>1</formula1>
      <formula2>999</formula2>
    </dataValidation>
    <dataValidation showInputMessage="1" showErrorMessage="1" errorTitle="左記の内数を入力" error="左記の施設内療養費のうち追加補助分の額を入力してください。" promptTitle="追加補助分の額" prompt="左記のうち追加補助分の額を、作成した参考様式１から転記してください。" sqref="K6:K65" xr:uid="{F4819E50-CA07-43D3-8419-FA63D38A9CB4}"/>
    <dataValidation type="textLength" allowBlank="1" showInputMessage="1" showErrorMessage="1" errorTitle="事業所番号が正しくありません" error="10桁の介護保険事業所番号を入力してください。_x000a_事業所番号が無い「有料老人ホーム」、「サービス付き高齢者向け住宅」、「養護老人ホーム」、「軽費老人ホーム」については、半角9999999999（10桁）を入力してください。" sqref="C6:C65" xr:uid="{E714DCC5-90A9-4F92-9E0B-D937C15C2449}">
      <formula1>10</formula1>
      <formula2>10</formula2>
    </dataValidation>
    <dataValidation type="whole" errorStyle="warning" operator="lessThan" allowBlank="1" showInputMessage="1" showErrorMessage="1" error="千円単位です。入力金額は正しいですか？" promptTitle="施設内療養費を申請する場合" prompt="追加補助分も含む施設内療養費の合計額を、作成した参考様式１から転記してください。" sqref="J6:J65" xr:uid="{AB2F34DC-B9BE-4F68-A3A3-58D1FED3D686}">
      <formula1>10000</formula1>
    </dataValidation>
  </dataValidations>
  <pageMargins left="0.19685039370078741" right="0.19685039370078741" top="0.39370078740157483" bottom="0.39370078740157483" header="0" footer="0"/>
  <pageSetup paperSize="9" scale="5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2AA3700-2DAF-4848-9346-6F648378283B}">
          <x14:formula1>
            <xm:f>プルダウン用!$A$4:$A$38</xm:f>
          </x14:formula1>
          <xm:sqref>E6:E65</xm:sqref>
        </x14:dataValidation>
        <x14:dataValidation type="list" allowBlank="1" showInputMessage="1" showErrorMessage="1" xr:uid="{96C9E72B-C099-481B-9C30-52FB066996E4}">
          <x14:formula1>
            <xm:f>プルダウン用!$M$4:$M$5</xm:f>
          </x14:formula1>
          <xm:sqref>R6:R65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D1EE-21AC-4F26-9D88-EDCDF9C6636F}">
  <sheetPr>
    <pageSetUpPr fitToPage="1"/>
  </sheetPr>
  <dimension ref="A1:M333"/>
  <sheetViews>
    <sheetView view="pageBreakPreview" zoomScale="77" zoomScaleNormal="75" zoomScaleSheetLayoutView="77" workbookViewId="0">
      <pane ySplit="5" topLeftCell="A6" activePane="bottomLeft" state="frozen"/>
      <selection activeCell="E19" sqref="E19"/>
      <selection pane="bottomLeft" activeCell="H8" sqref="H8"/>
    </sheetView>
  </sheetViews>
  <sheetFormatPr defaultColWidth="2.25" defaultRowHeight="12"/>
  <cols>
    <col min="1" max="1" width="5.5" style="63" customWidth="1"/>
    <col min="2" max="2" width="7.875" style="63" customWidth="1"/>
    <col min="3" max="3" width="26.375" style="63" customWidth="1"/>
    <col min="4" max="5" width="14.375" style="63" customWidth="1"/>
    <col min="6" max="6" width="13.375" style="77" customWidth="1"/>
    <col min="7" max="7" width="29.625" style="63" bestFit="1" customWidth="1"/>
    <col min="8" max="8" width="34" style="63" customWidth="1"/>
    <col min="9" max="9" width="14.375" style="63" customWidth="1"/>
    <col min="10" max="10" width="14.25" style="63" customWidth="1"/>
    <col min="11" max="11" width="15.875" style="63" customWidth="1"/>
    <col min="12" max="12" width="11.25" style="77" customWidth="1"/>
    <col min="13" max="13" width="25.125" style="79" bestFit="1" customWidth="1"/>
    <col min="14" max="16384" width="2.25" style="63"/>
  </cols>
  <sheetData>
    <row r="1" spans="1:13" ht="42.75" customHeight="1">
      <c r="A1" s="198" t="s">
        <v>182</v>
      </c>
      <c r="B1" s="32"/>
      <c r="C1" s="32"/>
      <c r="D1" s="32"/>
      <c r="E1" s="32"/>
      <c r="F1" s="33"/>
      <c r="G1" s="32"/>
      <c r="H1" s="61"/>
      <c r="I1" s="61"/>
      <c r="J1" s="61"/>
      <c r="K1" s="61"/>
      <c r="L1" s="61"/>
      <c r="M1" s="62"/>
    </row>
    <row r="2" spans="1:13" ht="7.5" customHeight="1">
      <c r="A2" s="61"/>
      <c r="B2" s="61"/>
      <c r="C2" s="61"/>
      <c r="D2" s="61"/>
      <c r="E2" s="61"/>
      <c r="F2" s="64"/>
      <c r="G2" s="61"/>
      <c r="H2" s="61"/>
      <c r="I2" s="61"/>
      <c r="J2" s="61"/>
      <c r="K2" s="61"/>
      <c r="L2" s="61"/>
      <c r="M2" s="62"/>
    </row>
    <row r="3" spans="1:13" ht="33.75" customHeight="1" thickBot="1">
      <c r="A3" s="61"/>
      <c r="B3" s="65"/>
      <c r="C3" s="61"/>
      <c r="E3" s="61"/>
      <c r="F3" s="64"/>
      <c r="G3" s="61"/>
      <c r="H3" s="61"/>
      <c r="I3" s="61"/>
      <c r="J3" s="61"/>
      <c r="K3" s="66" t="s">
        <v>152</v>
      </c>
      <c r="L3" s="61"/>
      <c r="M3" s="62"/>
    </row>
    <row r="4" spans="1:13" ht="39" customHeight="1" thickBot="1">
      <c r="A4" s="61"/>
      <c r="B4" s="41"/>
      <c r="C4" s="61"/>
      <c r="D4" s="67"/>
      <c r="E4" s="61"/>
      <c r="F4" s="64"/>
      <c r="G4" s="61"/>
      <c r="H4" s="61"/>
      <c r="I4" s="61"/>
      <c r="J4" s="68" t="s">
        <v>151</v>
      </c>
      <c r="K4" s="69">
        <f>SUBTOTAL(9,K6:K305)</f>
        <v>0</v>
      </c>
      <c r="L4" s="70"/>
      <c r="M4" s="62"/>
    </row>
    <row r="5" spans="1:13" ht="108" customHeight="1">
      <c r="A5" s="191" t="s">
        <v>124</v>
      </c>
      <c r="B5" s="199" t="s">
        <v>155</v>
      </c>
      <c r="C5" s="192" t="s">
        <v>137</v>
      </c>
      <c r="D5" s="199" t="s">
        <v>164</v>
      </c>
      <c r="E5" s="199" t="s">
        <v>156</v>
      </c>
      <c r="F5" s="199" t="s">
        <v>157</v>
      </c>
      <c r="G5" s="199" t="s">
        <v>158</v>
      </c>
      <c r="H5" s="200" t="s">
        <v>159</v>
      </c>
      <c r="I5" s="200" t="s">
        <v>160</v>
      </c>
      <c r="J5" s="200" t="s">
        <v>161</v>
      </c>
      <c r="K5" s="201" t="s">
        <v>162</v>
      </c>
      <c r="L5" s="201" t="s">
        <v>163</v>
      </c>
      <c r="M5" s="193" t="s">
        <v>154</v>
      </c>
    </row>
    <row r="6" spans="1:13" ht="27" customHeight="1">
      <c r="A6" s="122">
        <f>ROW(A6)-5</f>
        <v>1</v>
      </c>
      <c r="B6" s="131"/>
      <c r="C6" s="120" t="str">
        <f>IF(B6="","",VLOOKUP(B6,'②申請一覧 '!$B$6:$E$66,3,FALSE))</f>
        <v/>
      </c>
      <c r="D6" s="135"/>
      <c r="E6" s="135"/>
      <c r="F6" s="129"/>
      <c r="G6" s="123"/>
      <c r="H6" s="128"/>
      <c r="I6" s="136"/>
      <c r="J6" s="137"/>
      <c r="K6" s="194"/>
      <c r="L6" s="195"/>
      <c r="M6" s="71" t="str">
        <f>IF(OR(G6=プルダウン用!$I$8,G6=プルダウン用!$I$9),"この費目は、別途、『参考様式３』の作成・提出が必要です。",IF(G6=プルダウン用!$I$19,"この費目は、別途、『別紙３』の作成・提出が必要です。","-"))</f>
        <v>-</v>
      </c>
    </row>
    <row r="7" spans="1:13" ht="26.25" customHeight="1">
      <c r="A7" s="122">
        <f t="shared" ref="A7:A70" si="0">ROW(A7)-5</f>
        <v>2</v>
      </c>
      <c r="B7" s="132"/>
      <c r="C7" s="121" t="str">
        <f>IF(B7="","",VLOOKUP(B7,'②申請一覧 '!$B$6:$E$66,3,FALSE))</f>
        <v/>
      </c>
      <c r="D7" s="135"/>
      <c r="E7" s="135"/>
      <c r="F7" s="130"/>
      <c r="G7" s="123"/>
      <c r="H7" s="128"/>
      <c r="I7" s="136"/>
      <c r="J7" s="138"/>
      <c r="K7" s="194"/>
      <c r="L7" s="195"/>
      <c r="M7" s="71" t="str">
        <f>IF(OR(G7=プルダウン用!$I$8,G7=プルダウン用!$I$9),"この費目は、別途、『参考様式３』の作成・提出が必要です。",IF(G7=プルダウン用!$I$19,"この費目は、別途、『別紙３』の作成・提出が必要です。","-"))</f>
        <v>-</v>
      </c>
    </row>
    <row r="8" spans="1:13" ht="26.25" customHeight="1">
      <c r="A8" s="122">
        <f t="shared" si="0"/>
        <v>3</v>
      </c>
      <c r="B8" s="132"/>
      <c r="C8" s="121" t="str">
        <f>IF(B8="","",VLOOKUP(B8,'②申請一覧 '!$B$6:$E$66,3,FALSE))</f>
        <v/>
      </c>
      <c r="D8" s="135"/>
      <c r="E8" s="135"/>
      <c r="F8" s="130"/>
      <c r="G8" s="123"/>
      <c r="H8" s="128"/>
      <c r="I8" s="136"/>
      <c r="J8" s="138"/>
      <c r="K8" s="194"/>
      <c r="L8" s="195"/>
      <c r="M8" s="71" t="str">
        <f>IF(OR(G8=プルダウン用!$I$8,G8=プルダウン用!$I$9),"この費目は、別途、『参考様式３』の作成・提出が必要です。",IF(G8=プルダウン用!$I$19,"この費目は、別途、『別紙３』の作成・提出が必要です。","-"))</f>
        <v>-</v>
      </c>
    </row>
    <row r="9" spans="1:13" ht="26.25" customHeight="1">
      <c r="A9" s="122">
        <f t="shared" si="0"/>
        <v>4</v>
      </c>
      <c r="B9" s="132"/>
      <c r="C9" s="121" t="str">
        <f>IF(B9="","",VLOOKUP(B9,'②申請一覧 '!$B$6:$E$66,3,FALSE))</f>
        <v/>
      </c>
      <c r="D9" s="135"/>
      <c r="E9" s="135"/>
      <c r="F9" s="130"/>
      <c r="G9" s="123"/>
      <c r="H9" s="128"/>
      <c r="I9" s="136"/>
      <c r="J9" s="138"/>
      <c r="K9" s="194"/>
      <c r="L9" s="195"/>
      <c r="M9" s="71" t="str">
        <f>IF(OR(G9=プルダウン用!$I$8,G9=プルダウン用!$I$9),"この費目は、別途、『参考様式３』の作成・提出が必要です。",IF(G9=プルダウン用!$I$19,"この費目は、別途、『別紙３』の作成・提出が必要です。","-"))</f>
        <v>-</v>
      </c>
    </row>
    <row r="10" spans="1:13" ht="26.25" customHeight="1">
      <c r="A10" s="122">
        <f t="shared" si="0"/>
        <v>5</v>
      </c>
      <c r="B10" s="132"/>
      <c r="C10" s="121" t="str">
        <f>IF(B10="","",VLOOKUP(B10,'②申請一覧 '!$B$6:$E$66,3,FALSE))</f>
        <v/>
      </c>
      <c r="D10" s="135"/>
      <c r="E10" s="135"/>
      <c r="F10" s="130"/>
      <c r="G10" s="123"/>
      <c r="H10" s="128"/>
      <c r="I10" s="136"/>
      <c r="J10" s="138"/>
      <c r="K10" s="194"/>
      <c r="L10" s="195"/>
      <c r="M10" s="71" t="str">
        <f>IF(OR(G10=プルダウン用!$I$8,G10=プルダウン用!$I$9),"この費目は、別途、『参考様式３』の作成・提出が必要です。",IF(G10=プルダウン用!$I$19,"この費目は、別途、『別紙３』の作成・提出が必要です。","-"))</f>
        <v>-</v>
      </c>
    </row>
    <row r="11" spans="1:13" ht="26.25" customHeight="1">
      <c r="A11" s="122">
        <f t="shared" si="0"/>
        <v>6</v>
      </c>
      <c r="B11" s="132"/>
      <c r="C11" s="121" t="str">
        <f>IF(B11="","",VLOOKUP(B11,'②申請一覧 '!$B$6:$E$66,3,FALSE))</f>
        <v/>
      </c>
      <c r="D11" s="135"/>
      <c r="E11" s="135"/>
      <c r="F11" s="130"/>
      <c r="G11" s="123"/>
      <c r="H11" s="128"/>
      <c r="I11" s="136"/>
      <c r="J11" s="138"/>
      <c r="K11" s="194"/>
      <c r="L11" s="195"/>
      <c r="M11" s="71" t="str">
        <f>IF(OR(G11=プルダウン用!$I$8,G11=プルダウン用!$I$9),"この費目は、別途、『参考様式３』の作成・提出が必要です。",IF(G11=プルダウン用!$I$19,"この費目は、別途、『別紙３』の作成・提出が必要です。","-"))</f>
        <v>-</v>
      </c>
    </row>
    <row r="12" spans="1:13" ht="26.25" customHeight="1">
      <c r="A12" s="122">
        <f t="shared" si="0"/>
        <v>7</v>
      </c>
      <c r="B12" s="132"/>
      <c r="C12" s="121" t="str">
        <f>IF(B12="","",VLOOKUP(B12,'②申請一覧 '!$B$6:$E$66,3,FALSE))</f>
        <v/>
      </c>
      <c r="D12" s="135"/>
      <c r="E12" s="135"/>
      <c r="F12" s="130"/>
      <c r="G12" s="123"/>
      <c r="H12" s="128"/>
      <c r="I12" s="136"/>
      <c r="J12" s="138"/>
      <c r="K12" s="194"/>
      <c r="L12" s="195"/>
      <c r="M12" s="71" t="str">
        <f>IF(OR(G12=プルダウン用!$I$8,G12=プルダウン用!$I$9),"この費目は、別途、『参考様式３』の作成・提出が必要です。",IF(G12=プルダウン用!$I$19,"この費目は、別途、『別紙３』の作成・提出が必要です。","-"))</f>
        <v>-</v>
      </c>
    </row>
    <row r="13" spans="1:13" ht="26.25" customHeight="1">
      <c r="A13" s="122">
        <f t="shared" si="0"/>
        <v>8</v>
      </c>
      <c r="B13" s="132"/>
      <c r="C13" s="121" t="str">
        <f>IF(B13="","",VLOOKUP(B13,'②申請一覧 '!$B$6:$E$66,3,FALSE))</f>
        <v/>
      </c>
      <c r="D13" s="135"/>
      <c r="E13" s="135"/>
      <c r="F13" s="130"/>
      <c r="G13" s="123"/>
      <c r="H13" s="128"/>
      <c r="I13" s="136"/>
      <c r="J13" s="138"/>
      <c r="K13" s="194"/>
      <c r="L13" s="195"/>
      <c r="M13" s="71" t="str">
        <f>IF(OR(G13=プルダウン用!$I$8,G13=プルダウン用!$I$9),"この費目は、別途、『参考様式３』の作成・提出が必要です。",IF(G13=プルダウン用!$I$19,"この費目は、別途、『別紙３』の作成・提出が必要です。","-"))</f>
        <v>-</v>
      </c>
    </row>
    <row r="14" spans="1:13" ht="26.25" customHeight="1">
      <c r="A14" s="122">
        <f t="shared" si="0"/>
        <v>9</v>
      </c>
      <c r="B14" s="132"/>
      <c r="C14" s="121" t="str">
        <f>IF(B14="","",VLOOKUP(B14,'②申請一覧 '!$B$6:$E$66,3,FALSE))</f>
        <v/>
      </c>
      <c r="D14" s="135"/>
      <c r="E14" s="135"/>
      <c r="F14" s="130"/>
      <c r="G14" s="123"/>
      <c r="H14" s="128"/>
      <c r="I14" s="136"/>
      <c r="J14" s="138"/>
      <c r="K14" s="194"/>
      <c r="L14" s="195"/>
      <c r="M14" s="71" t="str">
        <f>IF(OR(G14=プルダウン用!$I$8,G14=プルダウン用!$I$9),"この費目は、別途、『参考様式３』の作成・提出が必要です。",IF(G14=プルダウン用!$I$19,"この費目は、別途、『別紙３』の作成・提出が必要です。","-"))</f>
        <v>-</v>
      </c>
    </row>
    <row r="15" spans="1:13" ht="26.25" customHeight="1">
      <c r="A15" s="122">
        <f t="shared" si="0"/>
        <v>10</v>
      </c>
      <c r="B15" s="132"/>
      <c r="C15" s="121" t="str">
        <f>IF(B15="","",VLOOKUP(B15,'②申請一覧 '!$B$6:$E$66,3,FALSE))</f>
        <v/>
      </c>
      <c r="D15" s="135"/>
      <c r="E15" s="135"/>
      <c r="F15" s="130"/>
      <c r="G15" s="123"/>
      <c r="H15" s="128"/>
      <c r="I15" s="136"/>
      <c r="J15" s="138"/>
      <c r="K15" s="194"/>
      <c r="L15" s="195"/>
      <c r="M15" s="71" t="str">
        <f>IF(OR(G15=プルダウン用!$I$8,G15=プルダウン用!$I$9),"この費目は、別途、『参考様式３』の作成・提出が必要です。",IF(G15=プルダウン用!$I$19,"この費目は、別途、『別紙３』の作成・提出が必要です。","-"))</f>
        <v>-</v>
      </c>
    </row>
    <row r="16" spans="1:13" ht="26.25" customHeight="1">
      <c r="A16" s="122">
        <f t="shared" si="0"/>
        <v>11</v>
      </c>
      <c r="B16" s="132"/>
      <c r="C16" s="121" t="str">
        <f>IF(B16="","",VLOOKUP(B16,'②申請一覧 '!$B$6:$E$66,3,FALSE))</f>
        <v/>
      </c>
      <c r="D16" s="135"/>
      <c r="E16" s="135"/>
      <c r="F16" s="130"/>
      <c r="G16" s="123"/>
      <c r="H16" s="128"/>
      <c r="I16" s="136"/>
      <c r="J16" s="138"/>
      <c r="K16" s="194"/>
      <c r="L16" s="195"/>
      <c r="M16" s="71" t="str">
        <f>IF(OR(G16=プルダウン用!$I$8,G16=プルダウン用!$I$9),"この費目は、別途、『参考様式３』の作成・提出が必要です。",IF(G16=プルダウン用!$I$19,"この費目は、別途、『別紙３』の作成・提出が必要です。","-"))</f>
        <v>-</v>
      </c>
    </row>
    <row r="17" spans="1:13" ht="26.25" customHeight="1">
      <c r="A17" s="122">
        <f t="shared" si="0"/>
        <v>12</v>
      </c>
      <c r="B17" s="132"/>
      <c r="C17" s="121" t="str">
        <f>IF(B17="","",VLOOKUP(B17,'②申請一覧 '!$B$6:$E$66,3,FALSE))</f>
        <v/>
      </c>
      <c r="D17" s="135"/>
      <c r="E17" s="135"/>
      <c r="F17" s="130"/>
      <c r="G17" s="123"/>
      <c r="H17" s="128"/>
      <c r="I17" s="136"/>
      <c r="J17" s="138"/>
      <c r="K17" s="194"/>
      <c r="L17" s="195"/>
      <c r="M17" s="71" t="str">
        <f>IF(OR(G17=プルダウン用!$I$8,G17=プルダウン用!$I$9),"この費目は、別途、『参考様式３』の作成・提出が必要です。",IF(G17=プルダウン用!$I$19,"この費目は、別途、『別紙３』の作成・提出が必要です。","-"))</f>
        <v>-</v>
      </c>
    </row>
    <row r="18" spans="1:13" ht="26.25" customHeight="1">
      <c r="A18" s="122">
        <f t="shared" si="0"/>
        <v>13</v>
      </c>
      <c r="B18" s="132"/>
      <c r="C18" s="121" t="str">
        <f>IF(B18="","",VLOOKUP(B18,'②申請一覧 '!$B$6:$E$66,3,FALSE))</f>
        <v/>
      </c>
      <c r="D18" s="135"/>
      <c r="E18" s="135"/>
      <c r="F18" s="130"/>
      <c r="G18" s="123"/>
      <c r="H18" s="128"/>
      <c r="I18" s="136"/>
      <c r="J18" s="138"/>
      <c r="K18" s="194"/>
      <c r="L18" s="195"/>
      <c r="M18" s="71" t="str">
        <f>IF(OR(G18=プルダウン用!$I$8,G18=プルダウン用!$I$9),"この費目は、別途、『参考様式３』の作成・提出が必要です。",IF(G18=プルダウン用!$I$19,"この費目は、別途、『別紙３』の作成・提出が必要です。","-"))</f>
        <v>-</v>
      </c>
    </row>
    <row r="19" spans="1:13" ht="26.25" customHeight="1">
      <c r="A19" s="122">
        <f t="shared" si="0"/>
        <v>14</v>
      </c>
      <c r="B19" s="132"/>
      <c r="C19" s="121" t="str">
        <f>IF(B19="","",VLOOKUP(B19,'②申請一覧 '!$B$6:$E$66,3,FALSE))</f>
        <v/>
      </c>
      <c r="D19" s="135"/>
      <c r="E19" s="135"/>
      <c r="F19" s="130"/>
      <c r="G19" s="123"/>
      <c r="H19" s="128"/>
      <c r="I19" s="136"/>
      <c r="J19" s="138"/>
      <c r="K19" s="194"/>
      <c r="L19" s="195"/>
      <c r="M19" s="71" t="str">
        <f>IF(OR(G19=プルダウン用!$I$8,G19=プルダウン用!$I$9),"この費目は、別途、『参考様式３』の作成・提出が必要です。",IF(G19=プルダウン用!$I$19,"この費目は、別途、『別紙３』の作成・提出が必要です。","-"))</f>
        <v>-</v>
      </c>
    </row>
    <row r="20" spans="1:13" ht="26.25" customHeight="1">
      <c r="A20" s="122">
        <f t="shared" si="0"/>
        <v>15</v>
      </c>
      <c r="B20" s="132"/>
      <c r="C20" s="121" t="str">
        <f>IF(B20="","",VLOOKUP(B20,'②申請一覧 '!$B$6:$E$66,3,FALSE))</f>
        <v/>
      </c>
      <c r="D20" s="135"/>
      <c r="E20" s="135"/>
      <c r="F20" s="130"/>
      <c r="G20" s="123"/>
      <c r="H20" s="128"/>
      <c r="I20" s="136"/>
      <c r="J20" s="138"/>
      <c r="K20" s="194"/>
      <c r="L20" s="195"/>
      <c r="M20" s="71" t="str">
        <f>IF(OR(G20=プルダウン用!$I$8,G20=プルダウン用!$I$9),"この費目は、別途、『参考様式３』の作成・提出が必要です。",IF(G20=プルダウン用!$I$19,"この費目は、別途、『別紙３』の作成・提出が必要です。","-"))</f>
        <v>-</v>
      </c>
    </row>
    <row r="21" spans="1:13" ht="26.25" customHeight="1">
      <c r="A21" s="122">
        <f t="shared" si="0"/>
        <v>16</v>
      </c>
      <c r="B21" s="132"/>
      <c r="C21" s="121" t="str">
        <f>IF(B21="","",VLOOKUP(B21,'②申請一覧 '!$B$6:$E$66,3,FALSE))</f>
        <v/>
      </c>
      <c r="D21" s="135"/>
      <c r="E21" s="135"/>
      <c r="F21" s="130"/>
      <c r="G21" s="123"/>
      <c r="H21" s="128"/>
      <c r="I21" s="136"/>
      <c r="J21" s="138"/>
      <c r="K21" s="194"/>
      <c r="L21" s="195"/>
      <c r="M21" s="71" t="str">
        <f>IF(OR(G21=プルダウン用!$I$8,G21=プルダウン用!$I$9),"この費目は、別途、『参考様式３』の作成・提出が必要です。",IF(G21=プルダウン用!$I$19,"この費目は、別途、『別紙３』の作成・提出が必要です。","-"))</f>
        <v>-</v>
      </c>
    </row>
    <row r="22" spans="1:13" ht="26.25" customHeight="1">
      <c r="A22" s="122">
        <f t="shared" si="0"/>
        <v>17</v>
      </c>
      <c r="B22" s="132"/>
      <c r="C22" s="121" t="str">
        <f>IF(B22="","",VLOOKUP(B22,'②申請一覧 '!$B$6:$E$66,3,FALSE))</f>
        <v/>
      </c>
      <c r="D22" s="135"/>
      <c r="E22" s="135"/>
      <c r="F22" s="130"/>
      <c r="G22" s="123"/>
      <c r="H22" s="128"/>
      <c r="I22" s="136"/>
      <c r="J22" s="138"/>
      <c r="K22" s="194"/>
      <c r="L22" s="195"/>
      <c r="M22" s="71" t="str">
        <f>IF(OR(G22=プルダウン用!$I$8,G22=プルダウン用!$I$9),"この費目は、別途、『参考様式３』の作成・提出が必要です。",IF(G22=プルダウン用!$I$19,"この費目は、別途、『別紙３』の作成・提出が必要です。","-"))</f>
        <v>-</v>
      </c>
    </row>
    <row r="23" spans="1:13" ht="26.25" customHeight="1">
      <c r="A23" s="122">
        <f t="shared" si="0"/>
        <v>18</v>
      </c>
      <c r="B23" s="132"/>
      <c r="C23" s="121" t="str">
        <f>IF(B23="","",VLOOKUP(B23,'②申請一覧 '!$B$6:$E$66,3,FALSE))</f>
        <v/>
      </c>
      <c r="D23" s="135"/>
      <c r="E23" s="135"/>
      <c r="F23" s="130"/>
      <c r="G23" s="123"/>
      <c r="H23" s="128"/>
      <c r="I23" s="136"/>
      <c r="J23" s="138"/>
      <c r="K23" s="194"/>
      <c r="L23" s="195"/>
      <c r="M23" s="71" t="str">
        <f>IF(OR(G23=プルダウン用!$I$8,G23=プルダウン用!$I$9),"この費目は、別途、『参考様式３』の作成・提出が必要です。",IF(G23=プルダウン用!$I$19,"この費目は、別途、『別紙３』の作成・提出が必要です。","-"))</f>
        <v>-</v>
      </c>
    </row>
    <row r="24" spans="1:13" ht="26.25" customHeight="1">
      <c r="A24" s="122">
        <f t="shared" si="0"/>
        <v>19</v>
      </c>
      <c r="B24" s="132"/>
      <c r="C24" s="121" t="str">
        <f>IF(B24="","",VLOOKUP(B24,'②申請一覧 '!$B$6:$E$66,3,FALSE))</f>
        <v/>
      </c>
      <c r="D24" s="135"/>
      <c r="E24" s="135"/>
      <c r="F24" s="130"/>
      <c r="G24" s="123"/>
      <c r="H24" s="128"/>
      <c r="I24" s="136"/>
      <c r="J24" s="138"/>
      <c r="K24" s="194"/>
      <c r="L24" s="195"/>
      <c r="M24" s="71" t="str">
        <f>IF(OR(G24=プルダウン用!$I$8,G24=プルダウン用!$I$9),"この費目は、別途、『参考様式３』の作成・提出が必要です。",IF(G24=プルダウン用!$I$19,"この費目は、別途、『別紙３』の作成・提出が必要です。","-"))</f>
        <v>-</v>
      </c>
    </row>
    <row r="25" spans="1:13" ht="26.25" customHeight="1">
      <c r="A25" s="122">
        <f t="shared" si="0"/>
        <v>20</v>
      </c>
      <c r="B25" s="132"/>
      <c r="C25" s="121" t="str">
        <f>IF(B25="","",VLOOKUP(B25,'②申請一覧 '!$B$6:$E$66,3,FALSE))</f>
        <v/>
      </c>
      <c r="D25" s="135"/>
      <c r="E25" s="135"/>
      <c r="F25" s="130"/>
      <c r="G25" s="123"/>
      <c r="H25" s="128"/>
      <c r="I25" s="136"/>
      <c r="J25" s="138"/>
      <c r="K25" s="194"/>
      <c r="L25" s="195"/>
      <c r="M25" s="71" t="str">
        <f>IF(OR(G25=プルダウン用!$I$8,G25=プルダウン用!$I$9),"この費目は、別途、『参考様式３』の作成・提出が必要です。",IF(G25=プルダウン用!$I$19,"この費目は、別途、『別紙３』の作成・提出が必要です。","-"))</f>
        <v>-</v>
      </c>
    </row>
    <row r="26" spans="1:13" ht="26.25" customHeight="1">
      <c r="A26" s="122">
        <f t="shared" si="0"/>
        <v>21</v>
      </c>
      <c r="B26" s="132"/>
      <c r="C26" s="121" t="str">
        <f>IF(B26="","",VLOOKUP(B26,'②申請一覧 '!$B$6:$E$66,3,FALSE))</f>
        <v/>
      </c>
      <c r="D26" s="135"/>
      <c r="E26" s="135"/>
      <c r="F26" s="130"/>
      <c r="G26" s="123"/>
      <c r="H26" s="128"/>
      <c r="I26" s="136"/>
      <c r="J26" s="138"/>
      <c r="K26" s="194"/>
      <c r="L26" s="195"/>
      <c r="M26" s="71" t="str">
        <f>IF(OR(G26=プルダウン用!$I$8,G26=プルダウン用!$I$9),"この費目は、別途、『参考様式３』の作成・提出が必要です。",IF(G26=プルダウン用!$I$19,"この費目は、別途、『別紙３』の作成・提出が必要です。","-"))</f>
        <v>-</v>
      </c>
    </row>
    <row r="27" spans="1:13" ht="26.25" customHeight="1">
      <c r="A27" s="122">
        <f t="shared" si="0"/>
        <v>22</v>
      </c>
      <c r="B27" s="132"/>
      <c r="C27" s="121" t="str">
        <f>IF(B27="","",VLOOKUP(B27,'②申請一覧 '!$B$6:$E$66,3,FALSE))</f>
        <v/>
      </c>
      <c r="D27" s="135"/>
      <c r="E27" s="135"/>
      <c r="F27" s="130"/>
      <c r="G27" s="123"/>
      <c r="H27" s="128"/>
      <c r="I27" s="136"/>
      <c r="J27" s="138"/>
      <c r="K27" s="194"/>
      <c r="L27" s="195"/>
      <c r="M27" s="71" t="str">
        <f>IF(OR(G27=プルダウン用!$I$8,G27=プルダウン用!$I$9),"この費目は、別途、『参考様式３』の作成・提出が必要です。",IF(G27=プルダウン用!$I$19,"この費目は、別途、『別紙３』の作成・提出が必要です。","-"))</f>
        <v>-</v>
      </c>
    </row>
    <row r="28" spans="1:13" ht="26.25" customHeight="1">
      <c r="A28" s="122">
        <f t="shared" si="0"/>
        <v>23</v>
      </c>
      <c r="B28" s="132"/>
      <c r="C28" s="121" t="str">
        <f>IF(B28="","",VLOOKUP(B28,'②申請一覧 '!$B$6:$E$66,3,FALSE))</f>
        <v/>
      </c>
      <c r="D28" s="135"/>
      <c r="E28" s="135"/>
      <c r="F28" s="130"/>
      <c r="G28" s="123"/>
      <c r="H28" s="128"/>
      <c r="I28" s="136"/>
      <c r="J28" s="138"/>
      <c r="K28" s="194"/>
      <c r="L28" s="195"/>
      <c r="M28" s="71" t="str">
        <f>IF(OR(G28=プルダウン用!$I$8,G28=プルダウン用!$I$9),"この費目は、別途、『参考様式３』の作成・提出が必要です。",IF(G28=プルダウン用!$I$19,"この費目は、別途、『別紙３』の作成・提出が必要です。","-"))</f>
        <v>-</v>
      </c>
    </row>
    <row r="29" spans="1:13" ht="26.25" customHeight="1">
      <c r="A29" s="122">
        <f t="shared" si="0"/>
        <v>24</v>
      </c>
      <c r="B29" s="132"/>
      <c r="C29" s="121" t="str">
        <f>IF(B29="","",VLOOKUP(B29,'②申請一覧 '!$B$6:$E$66,3,FALSE))</f>
        <v/>
      </c>
      <c r="D29" s="135"/>
      <c r="E29" s="135"/>
      <c r="F29" s="130"/>
      <c r="G29" s="123"/>
      <c r="H29" s="128"/>
      <c r="I29" s="136"/>
      <c r="J29" s="138"/>
      <c r="K29" s="194"/>
      <c r="L29" s="195"/>
      <c r="M29" s="71" t="str">
        <f>IF(OR(G29=プルダウン用!$I$8,G29=プルダウン用!$I$9),"この費目は、別途、『参考様式３』の作成・提出が必要です。",IF(G29=プルダウン用!$I$19,"この費目は、別途、『別紙３』の作成・提出が必要です。","-"))</f>
        <v>-</v>
      </c>
    </row>
    <row r="30" spans="1:13" ht="26.25" customHeight="1">
      <c r="A30" s="122">
        <f t="shared" si="0"/>
        <v>25</v>
      </c>
      <c r="B30" s="132"/>
      <c r="C30" s="121" t="str">
        <f>IF(B30="","",VLOOKUP(B30,'②申請一覧 '!$B$6:$E$66,3,FALSE))</f>
        <v/>
      </c>
      <c r="D30" s="135"/>
      <c r="E30" s="135"/>
      <c r="F30" s="130"/>
      <c r="G30" s="123"/>
      <c r="H30" s="128"/>
      <c r="I30" s="136"/>
      <c r="J30" s="138"/>
      <c r="K30" s="194"/>
      <c r="L30" s="195"/>
      <c r="M30" s="71" t="str">
        <f>IF(OR(G30=プルダウン用!$I$8,G30=プルダウン用!$I$9),"この費目は、別途、『参考様式３』の作成・提出が必要です。",IF(G30=プルダウン用!$I$19,"この費目は、別途、『別紙３』の作成・提出が必要です。","-"))</f>
        <v>-</v>
      </c>
    </row>
    <row r="31" spans="1:13" ht="26.25" customHeight="1">
      <c r="A31" s="122">
        <f t="shared" si="0"/>
        <v>26</v>
      </c>
      <c r="B31" s="132"/>
      <c r="C31" s="121" t="str">
        <f>IF(B31="","",VLOOKUP(B31,'②申請一覧 '!$B$6:$E$66,3,FALSE))</f>
        <v/>
      </c>
      <c r="D31" s="135"/>
      <c r="E31" s="135"/>
      <c r="F31" s="130"/>
      <c r="G31" s="123"/>
      <c r="H31" s="128"/>
      <c r="I31" s="136"/>
      <c r="J31" s="138"/>
      <c r="K31" s="194"/>
      <c r="L31" s="195"/>
      <c r="M31" s="71" t="str">
        <f>IF(OR(G31=プルダウン用!$I$8,G31=プルダウン用!$I$9),"この費目は、別途、『参考様式３』の作成・提出が必要です。",IF(G31=プルダウン用!$I$19,"この費目は、別途、『別紙３』の作成・提出が必要です。","-"))</f>
        <v>-</v>
      </c>
    </row>
    <row r="32" spans="1:13" ht="26.25" customHeight="1">
      <c r="A32" s="122">
        <f t="shared" si="0"/>
        <v>27</v>
      </c>
      <c r="B32" s="132"/>
      <c r="C32" s="121" t="str">
        <f>IF(B32="","",VLOOKUP(B32,'②申請一覧 '!$B$6:$E$66,3,FALSE))</f>
        <v/>
      </c>
      <c r="D32" s="135"/>
      <c r="E32" s="135"/>
      <c r="F32" s="130"/>
      <c r="G32" s="123"/>
      <c r="H32" s="128"/>
      <c r="I32" s="136"/>
      <c r="J32" s="138"/>
      <c r="K32" s="194"/>
      <c r="L32" s="195"/>
      <c r="M32" s="71" t="str">
        <f>IF(OR(G32=プルダウン用!$I$8,G32=プルダウン用!$I$9),"この費目は、別途、『参考様式３』の作成・提出が必要です。",IF(G32=プルダウン用!$I$19,"この費目は、別途、『別紙３』の作成・提出が必要です。","-"))</f>
        <v>-</v>
      </c>
    </row>
    <row r="33" spans="1:13" ht="26.25" customHeight="1">
      <c r="A33" s="122">
        <f t="shared" si="0"/>
        <v>28</v>
      </c>
      <c r="B33" s="132"/>
      <c r="C33" s="121" t="str">
        <f>IF(B33="","",VLOOKUP(B33,'②申請一覧 '!$B$6:$E$66,3,FALSE))</f>
        <v/>
      </c>
      <c r="D33" s="135"/>
      <c r="E33" s="135"/>
      <c r="F33" s="130"/>
      <c r="G33" s="123"/>
      <c r="H33" s="128"/>
      <c r="I33" s="136"/>
      <c r="J33" s="138"/>
      <c r="K33" s="194"/>
      <c r="L33" s="195"/>
      <c r="M33" s="71" t="str">
        <f>IF(OR(G33=プルダウン用!$I$8,G33=プルダウン用!$I$9),"この費目は、別途、『参考様式３』の作成・提出が必要です。",IF(G33=プルダウン用!$I$19,"この費目は、別途、『別紙３』の作成・提出が必要です。","-"))</f>
        <v>-</v>
      </c>
    </row>
    <row r="34" spans="1:13" ht="26.25" customHeight="1">
      <c r="A34" s="122">
        <f t="shared" si="0"/>
        <v>29</v>
      </c>
      <c r="B34" s="132"/>
      <c r="C34" s="121" t="str">
        <f>IF(B34="","",VLOOKUP(B34,'②申請一覧 '!$B$6:$E$66,3,FALSE))</f>
        <v/>
      </c>
      <c r="D34" s="135"/>
      <c r="E34" s="135"/>
      <c r="F34" s="130"/>
      <c r="G34" s="123"/>
      <c r="H34" s="128"/>
      <c r="I34" s="136"/>
      <c r="J34" s="138"/>
      <c r="K34" s="194"/>
      <c r="L34" s="195"/>
      <c r="M34" s="71" t="str">
        <f>IF(OR(G34=プルダウン用!$I$8,G34=プルダウン用!$I$9),"この費目は、別途、『参考様式３』の作成・提出が必要です。",IF(G34=プルダウン用!$I$19,"この費目は、別途、『別紙３』の作成・提出が必要です。","-"))</f>
        <v>-</v>
      </c>
    </row>
    <row r="35" spans="1:13" ht="26.25" customHeight="1">
      <c r="A35" s="122">
        <f t="shared" si="0"/>
        <v>30</v>
      </c>
      <c r="B35" s="132"/>
      <c r="C35" s="121" t="str">
        <f>IF(B35="","",VLOOKUP(B35,'②申請一覧 '!$B$6:$E$66,3,FALSE))</f>
        <v/>
      </c>
      <c r="D35" s="135"/>
      <c r="E35" s="135"/>
      <c r="F35" s="130"/>
      <c r="G35" s="123"/>
      <c r="H35" s="128"/>
      <c r="I35" s="136"/>
      <c r="J35" s="138"/>
      <c r="K35" s="194"/>
      <c r="L35" s="195"/>
      <c r="M35" s="71" t="str">
        <f>IF(OR(G35=プルダウン用!$I$8,G35=プルダウン用!$I$9),"この費目は、別途、『参考様式３』の作成・提出が必要です。",IF(G35=プルダウン用!$I$19,"この費目は、別途、『別紙３』の作成・提出が必要です。","-"))</f>
        <v>-</v>
      </c>
    </row>
    <row r="36" spans="1:13" ht="26.25" customHeight="1">
      <c r="A36" s="122">
        <f t="shared" si="0"/>
        <v>31</v>
      </c>
      <c r="B36" s="132"/>
      <c r="C36" s="121" t="str">
        <f>IF(B36="","",VLOOKUP(B36,'②申請一覧 '!$B$6:$E$66,3,FALSE))</f>
        <v/>
      </c>
      <c r="D36" s="135"/>
      <c r="E36" s="135"/>
      <c r="F36" s="130"/>
      <c r="G36" s="123"/>
      <c r="H36" s="128"/>
      <c r="I36" s="136"/>
      <c r="J36" s="138"/>
      <c r="K36" s="194"/>
      <c r="L36" s="195"/>
      <c r="M36" s="71" t="str">
        <f>IF(OR(G36=プルダウン用!$I$8,G36=プルダウン用!$I$9),"この費目は、別途、『参考様式３』の作成・提出が必要です。",IF(G36=プルダウン用!$I$19,"この費目は、別途、『別紙３』の作成・提出が必要です。","-"))</f>
        <v>-</v>
      </c>
    </row>
    <row r="37" spans="1:13" ht="26.25" customHeight="1">
      <c r="A37" s="122">
        <f t="shared" si="0"/>
        <v>32</v>
      </c>
      <c r="B37" s="132"/>
      <c r="C37" s="121" t="str">
        <f>IF(B37="","",VLOOKUP(B37,'②申請一覧 '!$B$6:$E$66,3,FALSE))</f>
        <v/>
      </c>
      <c r="D37" s="135"/>
      <c r="E37" s="135"/>
      <c r="F37" s="130"/>
      <c r="G37" s="123"/>
      <c r="H37" s="128"/>
      <c r="I37" s="136"/>
      <c r="J37" s="138"/>
      <c r="K37" s="194"/>
      <c r="L37" s="195"/>
      <c r="M37" s="71" t="str">
        <f>IF(OR(G37=プルダウン用!$I$8,G37=プルダウン用!$I$9),"この費目は、別途、『参考様式３』の作成・提出が必要です。",IF(G37=プルダウン用!$I$19,"この費目は、別途、『別紙３』の作成・提出が必要です。","-"))</f>
        <v>-</v>
      </c>
    </row>
    <row r="38" spans="1:13" ht="26.25" customHeight="1">
      <c r="A38" s="122">
        <f t="shared" si="0"/>
        <v>33</v>
      </c>
      <c r="B38" s="132"/>
      <c r="C38" s="121" t="str">
        <f>IF(B38="","",VLOOKUP(B38,'②申請一覧 '!$B$6:$E$66,3,FALSE))</f>
        <v/>
      </c>
      <c r="D38" s="135"/>
      <c r="E38" s="135"/>
      <c r="F38" s="130"/>
      <c r="G38" s="123"/>
      <c r="H38" s="128"/>
      <c r="I38" s="136"/>
      <c r="J38" s="138"/>
      <c r="K38" s="194"/>
      <c r="L38" s="195"/>
      <c r="M38" s="71" t="str">
        <f>IF(OR(G38=プルダウン用!$I$8,G38=プルダウン用!$I$9),"この費目は、別途、『参考様式３』の作成・提出が必要です。",IF(G38=プルダウン用!$I$19,"この費目は、別途、『別紙３』の作成・提出が必要です。","-"))</f>
        <v>-</v>
      </c>
    </row>
    <row r="39" spans="1:13" ht="26.25" customHeight="1">
      <c r="A39" s="122">
        <f t="shared" si="0"/>
        <v>34</v>
      </c>
      <c r="B39" s="132"/>
      <c r="C39" s="121" t="str">
        <f>IF(B39="","",VLOOKUP(B39,'②申請一覧 '!$B$6:$E$66,3,FALSE))</f>
        <v/>
      </c>
      <c r="D39" s="135"/>
      <c r="E39" s="135"/>
      <c r="F39" s="130"/>
      <c r="G39" s="123"/>
      <c r="H39" s="128"/>
      <c r="I39" s="136"/>
      <c r="J39" s="138"/>
      <c r="K39" s="194"/>
      <c r="L39" s="195"/>
      <c r="M39" s="71" t="str">
        <f>IF(OR(G39=プルダウン用!$I$8,G39=プルダウン用!$I$9),"この費目は、別途、『参考様式３』の作成・提出が必要です。",IF(G39=プルダウン用!$I$19,"この費目は、別途、『別紙３』の作成・提出が必要です。","-"))</f>
        <v>-</v>
      </c>
    </row>
    <row r="40" spans="1:13" ht="26.25" customHeight="1">
      <c r="A40" s="122">
        <f t="shared" si="0"/>
        <v>35</v>
      </c>
      <c r="B40" s="132"/>
      <c r="C40" s="121" t="str">
        <f>IF(B40="","",VLOOKUP(B40,'②申請一覧 '!$B$6:$E$66,3,FALSE))</f>
        <v/>
      </c>
      <c r="D40" s="135"/>
      <c r="E40" s="135"/>
      <c r="F40" s="130"/>
      <c r="G40" s="123"/>
      <c r="H40" s="128"/>
      <c r="I40" s="136"/>
      <c r="J40" s="138"/>
      <c r="K40" s="194"/>
      <c r="L40" s="195"/>
      <c r="M40" s="71" t="str">
        <f>IF(OR(G40=プルダウン用!$I$8,G40=プルダウン用!$I$9),"この費目は、別途、『参考様式３』の作成・提出が必要です。",IF(G40=プルダウン用!$I$19,"この費目は、別途、『別紙３』の作成・提出が必要です。","-"))</f>
        <v>-</v>
      </c>
    </row>
    <row r="41" spans="1:13" ht="26.25" customHeight="1">
      <c r="A41" s="122">
        <f t="shared" si="0"/>
        <v>36</v>
      </c>
      <c r="B41" s="132"/>
      <c r="C41" s="121" t="str">
        <f>IF(B41="","",VLOOKUP(B41,'②申請一覧 '!$B$6:$E$66,3,FALSE))</f>
        <v/>
      </c>
      <c r="D41" s="135"/>
      <c r="E41" s="135"/>
      <c r="F41" s="130"/>
      <c r="G41" s="123"/>
      <c r="H41" s="128"/>
      <c r="I41" s="136"/>
      <c r="J41" s="138"/>
      <c r="K41" s="194"/>
      <c r="L41" s="195"/>
      <c r="M41" s="71" t="str">
        <f>IF(OR(G41=プルダウン用!$I$8,G41=プルダウン用!$I$9),"この費目は、別途、『参考様式３』の作成・提出が必要です。",IF(G41=プルダウン用!$I$19,"この費目は、別途、『別紙３』の作成・提出が必要です。","-"))</f>
        <v>-</v>
      </c>
    </row>
    <row r="42" spans="1:13" ht="26.25" customHeight="1">
      <c r="A42" s="122">
        <f t="shared" si="0"/>
        <v>37</v>
      </c>
      <c r="B42" s="132"/>
      <c r="C42" s="121" t="str">
        <f>IF(B42="","",VLOOKUP(B42,'②申請一覧 '!$B$6:$E$66,3,FALSE))</f>
        <v/>
      </c>
      <c r="D42" s="135"/>
      <c r="E42" s="135"/>
      <c r="F42" s="130"/>
      <c r="G42" s="123"/>
      <c r="H42" s="128"/>
      <c r="I42" s="136"/>
      <c r="J42" s="138"/>
      <c r="K42" s="194"/>
      <c r="L42" s="195"/>
      <c r="M42" s="71" t="str">
        <f>IF(OR(G42=プルダウン用!$I$8,G42=プルダウン用!$I$9),"この費目は、別途、『参考様式３』の作成・提出が必要です。",IF(G42=プルダウン用!$I$19,"この費目は、別途、『別紙３』の作成・提出が必要です。","-"))</f>
        <v>-</v>
      </c>
    </row>
    <row r="43" spans="1:13" ht="26.25" customHeight="1">
      <c r="A43" s="122">
        <f t="shared" si="0"/>
        <v>38</v>
      </c>
      <c r="B43" s="132"/>
      <c r="C43" s="121" t="str">
        <f>IF(B43="","",VLOOKUP(B43,'②申請一覧 '!$B$6:$E$66,3,FALSE))</f>
        <v/>
      </c>
      <c r="D43" s="135"/>
      <c r="E43" s="135"/>
      <c r="F43" s="130"/>
      <c r="G43" s="123"/>
      <c r="H43" s="128"/>
      <c r="I43" s="136"/>
      <c r="J43" s="138"/>
      <c r="K43" s="194"/>
      <c r="L43" s="195"/>
      <c r="M43" s="71" t="str">
        <f>IF(OR(G43=プルダウン用!$I$8,G43=プルダウン用!$I$9),"この費目は、別途、『参考様式３』の作成・提出が必要です。",IF(G43=プルダウン用!$I$19,"この費目は、別途、『別紙３』の作成・提出が必要です。","-"))</f>
        <v>-</v>
      </c>
    </row>
    <row r="44" spans="1:13" ht="26.25" customHeight="1">
      <c r="A44" s="122">
        <f t="shared" si="0"/>
        <v>39</v>
      </c>
      <c r="B44" s="132"/>
      <c r="C44" s="121" t="str">
        <f>IF(B44="","",VLOOKUP(B44,'②申請一覧 '!$B$6:$E$66,3,FALSE))</f>
        <v/>
      </c>
      <c r="D44" s="135"/>
      <c r="E44" s="135"/>
      <c r="F44" s="130"/>
      <c r="G44" s="123"/>
      <c r="H44" s="128"/>
      <c r="I44" s="136"/>
      <c r="J44" s="138"/>
      <c r="K44" s="194"/>
      <c r="L44" s="195"/>
      <c r="M44" s="71" t="str">
        <f>IF(OR(G44=プルダウン用!$I$8,G44=プルダウン用!$I$9),"この費目は、別途、『参考様式３』の作成・提出が必要です。",IF(G44=プルダウン用!$I$19,"この費目は、別途、『別紙３』の作成・提出が必要です。","-"))</f>
        <v>-</v>
      </c>
    </row>
    <row r="45" spans="1:13" ht="26.25" customHeight="1">
      <c r="A45" s="122">
        <f t="shared" si="0"/>
        <v>40</v>
      </c>
      <c r="B45" s="132"/>
      <c r="C45" s="121" t="str">
        <f>IF(B45="","",VLOOKUP(B45,'②申請一覧 '!$B$6:$E$66,3,FALSE))</f>
        <v/>
      </c>
      <c r="D45" s="135"/>
      <c r="E45" s="135"/>
      <c r="F45" s="130"/>
      <c r="G45" s="123"/>
      <c r="H45" s="128"/>
      <c r="I45" s="136"/>
      <c r="J45" s="138"/>
      <c r="K45" s="194"/>
      <c r="L45" s="195"/>
      <c r="M45" s="71" t="str">
        <f>IF(OR(G45=プルダウン用!$I$8,G45=プルダウン用!$I$9),"この費目は、別途、『参考様式３』の作成・提出が必要です。",IF(G45=プルダウン用!$I$19,"この費目は、別途、『別紙３』の作成・提出が必要です。","-"))</f>
        <v>-</v>
      </c>
    </row>
    <row r="46" spans="1:13" ht="26.25" customHeight="1">
      <c r="A46" s="122">
        <f t="shared" si="0"/>
        <v>41</v>
      </c>
      <c r="B46" s="132"/>
      <c r="C46" s="121" t="str">
        <f>IF(B46="","",VLOOKUP(B46,'②申請一覧 '!$B$6:$E$66,3,FALSE))</f>
        <v/>
      </c>
      <c r="D46" s="135"/>
      <c r="E46" s="135"/>
      <c r="F46" s="130"/>
      <c r="G46" s="123"/>
      <c r="H46" s="128"/>
      <c r="I46" s="136"/>
      <c r="J46" s="138"/>
      <c r="K46" s="194"/>
      <c r="L46" s="195"/>
      <c r="M46" s="71" t="str">
        <f>IF(OR(G46=プルダウン用!$I$8,G46=プルダウン用!$I$9),"この費目は、別途、『参考様式３』の作成・提出が必要です。",IF(G46=プルダウン用!$I$19,"この費目は、別途、『別紙３』の作成・提出が必要です。","-"))</f>
        <v>-</v>
      </c>
    </row>
    <row r="47" spans="1:13" ht="26.25" customHeight="1">
      <c r="A47" s="122">
        <f t="shared" si="0"/>
        <v>42</v>
      </c>
      <c r="B47" s="132"/>
      <c r="C47" s="121" t="str">
        <f>IF(B47="","",VLOOKUP(B47,'②申請一覧 '!$B$6:$E$66,3,FALSE))</f>
        <v/>
      </c>
      <c r="D47" s="135"/>
      <c r="E47" s="135"/>
      <c r="F47" s="130"/>
      <c r="G47" s="123"/>
      <c r="H47" s="128"/>
      <c r="I47" s="136"/>
      <c r="J47" s="138"/>
      <c r="K47" s="194"/>
      <c r="L47" s="195"/>
      <c r="M47" s="71" t="str">
        <f>IF(OR(G47=プルダウン用!$I$8,G47=プルダウン用!$I$9),"この費目は、別途、『参考様式３』の作成・提出が必要です。",IF(G47=プルダウン用!$I$19,"この費目は、別途、『別紙３』の作成・提出が必要です。","-"))</f>
        <v>-</v>
      </c>
    </row>
    <row r="48" spans="1:13" ht="26.25" customHeight="1">
      <c r="A48" s="122">
        <f t="shared" si="0"/>
        <v>43</v>
      </c>
      <c r="B48" s="132"/>
      <c r="C48" s="121" t="str">
        <f>IF(B48="","",VLOOKUP(B48,'②申請一覧 '!$B$6:$E$66,3,FALSE))</f>
        <v/>
      </c>
      <c r="D48" s="135"/>
      <c r="E48" s="135"/>
      <c r="F48" s="130"/>
      <c r="G48" s="123"/>
      <c r="H48" s="128"/>
      <c r="I48" s="136"/>
      <c r="J48" s="138"/>
      <c r="K48" s="194"/>
      <c r="L48" s="195"/>
      <c r="M48" s="71" t="str">
        <f>IF(OR(G48=プルダウン用!$I$8,G48=プルダウン用!$I$9),"この費目は、別途、『参考様式３』の作成・提出が必要です。",IF(G48=プルダウン用!$I$19,"この費目は、別途、『別紙３』の作成・提出が必要です。","-"))</f>
        <v>-</v>
      </c>
    </row>
    <row r="49" spans="1:13" ht="26.25" customHeight="1">
      <c r="A49" s="122">
        <f t="shared" si="0"/>
        <v>44</v>
      </c>
      <c r="B49" s="132"/>
      <c r="C49" s="121" t="str">
        <f>IF(B49="","",VLOOKUP(B49,'②申請一覧 '!$B$6:$E$66,3,FALSE))</f>
        <v/>
      </c>
      <c r="D49" s="135"/>
      <c r="E49" s="135"/>
      <c r="F49" s="130"/>
      <c r="G49" s="123"/>
      <c r="H49" s="128"/>
      <c r="I49" s="136"/>
      <c r="J49" s="138"/>
      <c r="K49" s="194"/>
      <c r="L49" s="195"/>
      <c r="M49" s="71" t="str">
        <f>IF(OR(G49=プルダウン用!$I$8,G49=プルダウン用!$I$9),"この費目は、別途、『参考様式３』の作成・提出が必要です。",IF(G49=プルダウン用!$I$19,"この費目は、別途、『別紙３』の作成・提出が必要です。","-"))</f>
        <v>-</v>
      </c>
    </row>
    <row r="50" spans="1:13" ht="26.25" customHeight="1">
      <c r="A50" s="122">
        <f t="shared" si="0"/>
        <v>45</v>
      </c>
      <c r="B50" s="132"/>
      <c r="C50" s="121" t="str">
        <f>IF(B50="","",VLOOKUP(B50,'②申請一覧 '!$B$6:$E$66,3,FALSE))</f>
        <v/>
      </c>
      <c r="D50" s="135"/>
      <c r="E50" s="135"/>
      <c r="F50" s="130"/>
      <c r="G50" s="123"/>
      <c r="H50" s="128"/>
      <c r="I50" s="136"/>
      <c r="J50" s="138"/>
      <c r="K50" s="194"/>
      <c r="L50" s="195"/>
      <c r="M50" s="71" t="str">
        <f>IF(OR(G50=プルダウン用!$I$8,G50=プルダウン用!$I$9),"この費目は、別途、『参考様式３』の作成・提出が必要です。",IF(G50=プルダウン用!$I$19,"この費目は、別途、『別紙３』の作成・提出が必要です。","-"))</f>
        <v>-</v>
      </c>
    </row>
    <row r="51" spans="1:13" ht="26.25" customHeight="1">
      <c r="A51" s="122">
        <f t="shared" si="0"/>
        <v>46</v>
      </c>
      <c r="B51" s="132"/>
      <c r="C51" s="121" t="str">
        <f>IF(B51="","",VLOOKUP(B51,'②申請一覧 '!$B$6:$E$66,3,FALSE))</f>
        <v/>
      </c>
      <c r="D51" s="135"/>
      <c r="E51" s="135"/>
      <c r="F51" s="130"/>
      <c r="G51" s="123"/>
      <c r="H51" s="128"/>
      <c r="I51" s="136"/>
      <c r="J51" s="138"/>
      <c r="K51" s="194"/>
      <c r="L51" s="195"/>
      <c r="M51" s="71" t="str">
        <f>IF(OR(G51=プルダウン用!$I$8,G51=プルダウン用!$I$9),"この費目は、別途、『参考様式３』の作成・提出が必要です。",IF(G51=プルダウン用!$I$19,"この費目は、別途、『別紙３』の作成・提出が必要です。","-"))</f>
        <v>-</v>
      </c>
    </row>
    <row r="52" spans="1:13" ht="26.25" customHeight="1">
      <c r="A52" s="122">
        <f t="shared" si="0"/>
        <v>47</v>
      </c>
      <c r="B52" s="132"/>
      <c r="C52" s="121" t="str">
        <f>IF(B52="","",VLOOKUP(B52,'②申請一覧 '!$B$6:$E$66,3,FALSE))</f>
        <v/>
      </c>
      <c r="D52" s="135"/>
      <c r="E52" s="135"/>
      <c r="F52" s="130"/>
      <c r="G52" s="123"/>
      <c r="H52" s="128"/>
      <c r="I52" s="136"/>
      <c r="J52" s="138"/>
      <c r="K52" s="194"/>
      <c r="L52" s="195"/>
      <c r="M52" s="71" t="str">
        <f>IF(OR(G52=プルダウン用!$I$8,G52=プルダウン用!$I$9),"この費目は、別途、『参考様式３』の作成・提出が必要です。",IF(G52=プルダウン用!$I$19,"この費目は、別途、『別紙３』の作成・提出が必要です。","-"))</f>
        <v>-</v>
      </c>
    </row>
    <row r="53" spans="1:13" ht="26.25" customHeight="1">
      <c r="A53" s="122">
        <f t="shared" si="0"/>
        <v>48</v>
      </c>
      <c r="B53" s="132"/>
      <c r="C53" s="121" t="str">
        <f>IF(B53="","",VLOOKUP(B53,'②申請一覧 '!$B$6:$E$66,3,FALSE))</f>
        <v/>
      </c>
      <c r="D53" s="135"/>
      <c r="E53" s="135"/>
      <c r="F53" s="130"/>
      <c r="G53" s="123"/>
      <c r="H53" s="128"/>
      <c r="I53" s="136"/>
      <c r="J53" s="138"/>
      <c r="K53" s="194"/>
      <c r="L53" s="195"/>
      <c r="M53" s="71" t="str">
        <f>IF(OR(G53=プルダウン用!$I$8,G53=プルダウン用!$I$9),"この費目は、別途、『参考様式３』の作成・提出が必要です。",IF(G53=プルダウン用!$I$19,"この費目は、別途、『別紙３』の作成・提出が必要です。","-"))</f>
        <v>-</v>
      </c>
    </row>
    <row r="54" spans="1:13" ht="26.25" customHeight="1">
      <c r="A54" s="122">
        <f t="shared" si="0"/>
        <v>49</v>
      </c>
      <c r="B54" s="132"/>
      <c r="C54" s="121" t="str">
        <f>IF(B54="","",VLOOKUP(B54,'②申請一覧 '!$B$6:$E$66,3,FALSE))</f>
        <v/>
      </c>
      <c r="D54" s="135"/>
      <c r="E54" s="135"/>
      <c r="F54" s="130"/>
      <c r="G54" s="123"/>
      <c r="H54" s="128"/>
      <c r="I54" s="136"/>
      <c r="J54" s="138"/>
      <c r="K54" s="194"/>
      <c r="L54" s="195"/>
      <c r="M54" s="71" t="str">
        <f>IF(OR(G54=プルダウン用!$I$8,G54=プルダウン用!$I$9),"この費目は、別途、『参考様式３』の作成・提出が必要です。",IF(G54=プルダウン用!$I$19,"この費目は、別途、『別紙３』の作成・提出が必要です。","-"))</f>
        <v>-</v>
      </c>
    </row>
    <row r="55" spans="1:13" ht="26.25" customHeight="1">
      <c r="A55" s="122">
        <f t="shared" si="0"/>
        <v>50</v>
      </c>
      <c r="B55" s="132"/>
      <c r="C55" s="121" t="str">
        <f>IF(B55="","",VLOOKUP(B55,'②申請一覧 '!$B$6:$E$66,3,FALSE))</f>
        <v/>
      </c>
      <c r="D55" s="135"/>
      <c r="E55" s="135"/>
      <c r="F55" s="130"/>
      <c r="G55" s="123"/>
      <c r="H55" s="128"/>
      <c r="I55" s="136"/>
      <c r="J55" s="138"/>
      <c r="K55" s="194"/>
      <c r="L55" s="195"/>
      <c r="M55" s="71" t="str">
        <f>IF(OR(G55=プルダウン用!$I$8,G55=プルダウン用!$I$9),"この費目は、別途、『参考様式３』の作成・提出が必要です。",IF(G55=プルダウン用!$I$19,"この費目は、別途、『別紙３』の作成・提出が必要です。","-"))</f>
        <v>-</v>
      </c>
    </row>
    <row r="56" spans="1:13" ht="26.25" customHeight="1">
      <c r="A56" s="122">
        <f t="shared" si="0"/>
        <v>51</v>
      </c>
      <c r="B56" s="132"/>
      <c r="C56" s="121" t="str">
        <f>IF(B56="","",VLOOKUP(B56,'②申請一覧 '!$B$6:$E$66,3,FALSE))</f>
        <v/>
      </c>
      <c r="D56" s="135"/>
      <c r="E56" s="135"/>
      <c r="F56" s="130"/>
      <c r="G56" s="123"/>
      <c r="H56" s="128"/>
      <c r="I56" s="136"/>
      <c r="J56" s="138"/>
      <c r="K56" s="194"/>
      <c r="L56" s="195"/>
      <c r="M56" s="71" t="str">
        <f>IF(OR(G56=プルダウン用!$I$8,G56=プルダウン用!$I$9),"この費目は、別途、『参考様式３』の作成・提出が必要です。",IF(G56=プルダウン用!$I$19,"この費目は、別途、『別紙３』の作成・提出が必要です。","-"))</f>
        <v>-</v>
      </c>
    </row>
    <row r="57" spans="1:13" ht="26.25" customHeight="1">
      <c r="A57" s="122">
        <f t="shared" si="0"/>
        <v>52</v>
      </c>
      <c r="B57" s="132"/>
      <c r="C57" s="121" t="str">
        <f>IF(B57="","",VLOOKUP(B57,'②申請一覧 '!$B$6:$E$66,3,FALSE))</f>
        <v/>
      </c>
      <c r="D57" s="135"/>
      <c r="E57" s="135"/>
      <c r="F57" s="130"/>
      <c r="G57" s="123"/>
      <c r="H57" s="128"/>
      <c r="I57" s="136"/>
      <c r="J57" s="138"/>
      <c r="K57" s="194"/>
      <c r="L57" s="195"/>
      <c r="M57" s="71" t="str">
        <f>IF(OR(G57=プルダウン用!$I$8,G57=プルダウン用!$I$9),"この費目は、別途、『参考様式３』の作成・提出が必要です。",IF(G57=プルダウン用!$I$19,"この費目は、別途、『別紙３』の作成・提出が必要です。","-"))</f>
        <v>-</v>
      </c>
    </row>
    <row r="58" spans="1:13" ht="26.25" customHeight="1">
      <c r="A58" s="122">
        <f t="shared" si="0"/>
        <v>53</v>
      </c>
      <c r="B58" s="132"/>
      <c r="C58" s="121" t="str">
        <f>IF(B58="","",VLOOKUP(B58,'②申請一覧 '!$B$6:$E$66,3,FALSE))</f>
        <v/>
      </c>
      <c r="D58" s="135"/>
      <c r="E58" s="135"/>
      <c r="F58" s="130"/>
      <c r="G58" s="123"/>
      <c r="H58" s="128"/>
      <c r="I58" s="136"/>
      <c r="J58" s="138"/>
      <c r="K58" s="194"/>
      <c r="L58" s="195"/>
      <c r="M58" s="71" t="str">
        <f>IF(OR(G58=プルダウン用!$I$8,G58=プルダウン用!$I$9),"この費目は、別途、『参考様式３』の作成・提出が必要です。",IF(G58=プルダウン用!$I$19,"この費目は、別途、『別紙３』の作成・提出が必要です。","-"))</f>
        <v>-</v>
      </c>
    </row>
    <row r="59" spans="1:13" ht="26.25" customHeight="1">
      <c r="A59" s="122">
        <f t="shared" si="0"/>
        <v>54</v>
      </c>
      <c r="B59" s="132"/>
      <c r="C59" s="121" t="str">
        <f>IF(B59="","",VLOOKUP(B59,'②申請一覧 '!$B$6:$E$66,3,FALSE))</f>
        <v/>
      </c>
      <c r="D59" s="135"/>
      <c r="E59" s="135"/>
      <c r="F59" s="130"/>
      <c r="G59" s="123"/>
      <c r="H59" s="128"/>
      <c r="I59" s="136"/>
      <c r="J59" s="138"/>
      <c r="K59" s="194"/>
      <c r="L59" s="195"/>
      <c r="M59" s="71" t="str">
        <f>IF(OR(G59=プルダウン用!$I$8,G59=プルダウン用!$I$9),"この費目は、別途、『参考様式３』の作成・提出が必要です。",IF(G59=プルダウン用!$I$19,"この費目は、別途、『別紙３』の作成・提出が必要です。","-"))</f>
        <v>-</v>
      </c>
    </row>
    <row r="60" spans="1:13" ht="26.25" customHeight="1">
      <c r="A60" s="122">
        <f t="shared" si="0"/>
        <v>55</v>
      </c>
      <c r="B60" s="132"/>
      <c r="C60" s="121" t="str">
        <f>IF(B60="","",VLOOKUP(B60,'②申請一覧 '!$B$6:$E$66,3,FALSE))</f>
        <v/>
      </c>
      <c r="D60" s="135"/>
      <c r="E60" s="135"/>
      <c r="F60" s="130"/>
      <c r="G60" s="123"/>
      <c r="H60" s="128"/>
      <c r="I60" s="136"/>
      <c r="J60" s="138"/>
      <c r="K60" s="194"/>
      <c r="L60" s="195"/>
      <c r="M60" s="71" t="str">
        <f>IF(OR(G60=プルダウン用!$I$8,G60=プルダウン用!$I$9),"この費目は、別途、『参考様式３』の作成・提出が必要です。",IF(G60=プルダウン用!$I$19,"この費目は、別途、『別紙３』の作成・提出が必要です。","-"))</f>
        <v>-</v>
      </c>
    </row>
    <row r="61" spans="1:13" ht="26.25" customHeight="1">
      <c r="A61" s="122">
        <f t="shared" si="0"/>
        <v>56</v>
      </c>
      <c r="B61" s="132"/>
      <c r="C61" s="121" t="str">
        <f>IF(B61="","",VLOOKUP(B61,'②申請一覧 '!$B$6:$E$66,3,FALSE))</f>
        <v/>
      </c>
      <c r="D61" s="135"/>
      <c r="E61" s="135"/>
      <c r="F61" s="130"/>
      <c r="G61" s="123"/>
      <c r="H61" s="128"/>
      <c r="I61" s="136"/>
      <c r="J61" s="138"/>
      <c r="K61" s="194"/>
      <c r="L61" s="195"/>
      <c r="M61" s="71" t="str">
        <f>IF(OR(G61=プルダウン用!$I$8,G61=プルダウン用!$I$9),"この費目は、別途、『参考様式３』の作成・提出が必要です。",IF(G61=プルダウン用!$I$19,"この費目は、別途、『別紙３』の作成・提出が必要です。","-"))</f>
        <v>-</v>
      </c>
    </row>
    <row r="62" spans="1:13" ht="26.25" customHeight="1">
      <c r="A62" s="122">
        <f t="shared" si="0"/>
        <v>57</v>
      </c>
      <c r="B62" s="132"/>
      <c r="C62" s="121" t="str">
        <f>IF(B62="","",VLOOKUP(B62,'②申請一覧 '!$B$6:$E$66,3,FALSE))</f>
        <v/>
      </c>
      <c r="D62" s="135"/>
      <c r="E62" s="135"/>
      <c r="F62" s="130"/>
      <c r="G62" s="123"/>
      <c r="H62" s="128"/>
      <c r="I62" s="136"/>
      <c r="J62" s="138"/>
      <c r="K62" s="194"/>
      <c r="L62" s="195"/>
      <c r="M62" s="71" t="str">
        <f>IF(OR(G62=プルダウン用!$I$8,G62=プルダウン用!$I$9),"この費目は、別途、『参考様式３』の作成・提出が必要です。",IF(G62=プルダウン用!$I$19,"この費目は、別途、『別紙３』の作成・提出が必要です。","-"))</f>
        <v>-</v>
      </c>
    </row>
    <row r="63" spans="1:13" ht="26.25" customHeight="1">
      <c r="A63" s="122">
        <f t="shared" si="0"/>
        <v>58</v>
      </c>
      <c r="B63" s="132"/>
      <c r="C63" s="121" t="str">
        <f>IF(B63="","",VLOOKUP(B63,'②申請一覧 '!$B$6:$E$66,3,FALSE))</f>
        <v/>
      </c>
      <c r="D63" s="135"/>
      <c r="E63" s="135"/>
      <c r="F63" s="130"/>
      <c r="G63" s="123"/>
      <c r="H63" s="128"/>
      <c r="I63" s="136"/>
      <c r="J63" s="138"/>
      <c r="K63" s="194"/>
      <c r="L63" s="195"/>
      <c r="M63" s="71" t="str">
        <f>IF(OR(G63=プルダウン用!$I$8,G63=プルダウン用!$I$9),"この費目は、別途、『参考様式３』の作成・提出が必要です。",IF(G63=プルダウン用!$I$19,"この費目は、別途、『別紙３』の作成・提出が必要です。","-"))</f>
        <v>-</v>
      </c>
    </row>
    <row r="64" spans="1:13" ht="26.25" customHeight="1">
      <c r="A64" s="122">
        <f t="shared" si="0"/>
        <v>59</v>
      </c>
      <c r="B64" s="132"/>
      <c r="C64" s="121" t="str">
        <f>IF(B64="","",VLOOKUP(B64,'②申請一覧 '!$B$6:$E$66,3,FALSE))</f>
        <v/>
      </c>
      <c r="D64" s="135"/>
      <c r="E64" s="135"/>
      <c r="F64" s="130"/>
      <c r="G64" s="123"/>
      <c r="H64" s="128"/>
      <c r="I64" s="136"/>
      <c r="J64" s="138"/>
      <c r="K64" s="194"/>
      <c r="L64" s="195"/>
      <c r="M64" s="71" t="str">
        <f>IF(OR(G64=プルダウン用!$I$8,G64=プルダウン用!$I$9),"この費目は、別途、『参考様式３』の作成・提出が必要です。",IF(G64=プルダウン用!$I$19,"この費目は、別途、『別紙３』の作成・提出が必要です。","-"))</f>
        <v>-</v>
      </c>
    </row>
    <row r="65" spans="1:13" ht="26.25" customHeight="1">
      <c r="A65" s="122">
        <f t="shared" si="0"/>
        <v>60</v>
      </c>
      <c r="B65" s="132"/>
      <c r="C65" s="121" t="str">
        <f>IF(B65="","",VLOOKUP(B65,'②申請一覧 '!$B$6:$E$66,3,FALSE))</f>
        <v/>
      </c>
      <c r="D65" s="135"/>
      <c r="E65" s="135"/>
      <c r="F65" s="130"/>
      <c r="G65" s="123"/>
      <c r="H65" s="128"/>
      <c r="I65" s="136"/>
      <c r="J65" s="138"/>
      <c r="K65" s="194"/>
      <c r="L65" s="195"/>
      <c r="M65" s="71" t="str">
        <f>IF(OR(G65=プルダウン用!$I$8,G65=プルダウン用!$I$9),"この費目は、別途、『参考様式３』の作成・提出が必要です。",IF(G65=プルダウン用!$I$19,"この費目は、別途、『別紙３』の作成・提出が必要です。","-"))</f>
        <v>-</v>
      </c>
    </row>
    <row r="66" spans="1:13" ht="26.25" customHeight="1">
      <c r="A66" s="122">
        <f t="shared" si="0"/>
        <v>61</v>
      </c>
      <c r="B66" s="132"/>
      <c r="C66" s="121" t="str">
        <f>IF(B66="","",VLOOKUP(B66,'②申請一覧 '!$B$6:$E$66,3,FALSE))</f>
        <v/>
      </c>
      <c r="D66" s="135"/>
      <c r="E66" s="135"/>
      <c r="F66" s="130"/>
      <c r="G66" s="123"/>
      <c r="H66" s="128"/>
      <c r="I66" s="136"/>
      <c r="J66" s="138"/>
      <c r="K66" s="194"/>
      <c r="L66" s="195"/>
      <c r="M66" s="71" t="str">
        <f>IF(OR(G66=プルダウン用!$I$8,G66=プルダウン用!$I$9),"この費目は、別途、『参考様式３』の作成・提出が必要です。",IF(G66=プルダウン用!$I$19,"この費目は、別途、『別紙３』の作成・提出が必要です。","-"))</f>
        <v>-</v>
      </c>
    </row>
    <row r="67" spans="1:13" ht="26.25" customHeight="1">
      <c r="A67" s="122">
        <f t="shared" si="0"/>
        <v>62</v>
      </c>
      <c r="B67" s="132"/>
      <c r="C67" s="121" t="str">
        <f>IF(B67="","",VLOOKUP(B67,'②申請一覧 '!$B$6:$E$66,3,FALSE))</f>
        <v/>
      </c>
      <c r="D67" s="135"/>
      <c r="E67" s="135"/>
      <c r="F67" s="130"/>
      <c r="G67" s="123"/>
      <c r="H67" s="128"/>
      <c r="I67" s="136"/>
      <c r="J67" s="138"/>
      <c r="K67" s="194"/>
      <c r="L67" s="195"/>
      <c r="M67" s="71" t="str">
        <f>IF(OR(G67=プルダウン用!$I$8,G67=プルダウン用!$I$9),"この費目は、別途、『参考様式３』の作成・提出が必要です。",IF(G67=プルダウン用!$I$19,"この費目は、別途、『別紙３』の作成・提出が必要です。","-"))</f>
        <v>-</v>
      </c>
    </row>
    <row r="68" spans="1:13" ht="26.25" customHeight="1">
      <c r="A68" s="122">
        <f t="shared" si="0"/>
        <v>63</v>
      </c>
      <c r="B68" s="132"/>
      <c r="C68" s="121" t="str">
        <f>IF(B68="","",VLOOKUP(B68,'②申請一覧 '!$B$6:$E$66,3,FALSE))</f>
        <v/>
      </c>
      <c r="D68" s="135"/>
      <c r="E68" s="135"/>
      <c r="F68" s="130"/>
      <c r="G68" s="123"/>
      <c r="H68" s="128"/>
      <c r="I68" s="136"/>
      <c r="J68" s="138"/>
      <c r="K68" s="194"/>
      <c r="L68" s="195"/>
      <c r="M68" s="71" t="str">
        <f>IF(OR(G68=プルダウン用!$I$8,G68=プルダウン用!$I$9),"この費目は、別途、『参考様式３』の作成・提出が必要です。",IF(G68=プルダウン用!$I$19,"この費目は、別途、『別紙３』の作成・提出が必要です。","-"))</f>
        <v>-</v>
      </c>
    </row>
    <row r="69" spans="1:13" ht="26.25" customHeight="1">
      <c r="A69" s="122">
        <f t="shared" si="0"/>
        <v>64</v>
      </c>
      <c r="B69" s="132"/>
      <c r="C69" s="121" t="str">
        <f>IF(B69="","",VLOOKUP(B69,'②申請一覧 '!$B$6:$E$66,3,FALSE))</f>
        <v/>
      </c>
      <c r="D69" s="135"/>
      <c r="E69" s="135"/>
      <c r="F69" s="130"/>
      <c r="G69" s="123"/>
      <c r="H69" s="128"/>
      <c r="I69" s="136"/>
      <c r="J69" s="138"/>
      <c r="K69" s="194"/>
      <c r="L69" s="195"/>
      <c r="M69" s="71" t="str">
        <f>IF(OR(G69=プルダウン用!$I$8,G69=プルダウン用!$I$9),"この費目は、別途、『参考様式３』の作成・提出が必要です。",IF(G69=プルダウン用!$I$19,"この費目は、別途、『別紙３』の作成・提出が必要です。","-"))</f>
        <v>-</v>
      </c>
    </row>
    <row r="70" spans="1:13" ht="26.25" customHeight="1">
      <c r="A70" s="122">
        <f t="shared" si="0"/>
        <v>65</v>
      </c>
      <c r="B70" s="132"/>
      <c r="C70" s="121" t="str">
        <f>IF(B70="","",VLOOKUP(B70,'②申請一覧 '!$B$6:$E$66,3,FALSE))</f>
        <v/>
      </c>
      <c r="D70" s="135"/>
      <c r="E70" s="135"/>
      <c r="F70" s="130"/>
      <c r="G70" s="123"/>
      <c r="H70" s="128"/>
      <c r="I70" s="136"/>
      <c r="J70" s="138"/>
      <c r="K70" s="194"/>
      <c r="L70" s="195"/>
      <c r="M70" s="71" t="str">
        <f>IF(OR(G70=プルダウン用!$I$8,G70=プルダウン用!$I$9),"この費目は、別途、『参考様式３』の作成・提出が必要です。",IF(G70=プルダウン用!$I$19,"この費目は、別途、『別紙３』の作成・提出が必要です。","-"))</f>
        <v>-</v>
      </c>
    </row>
    <row r="71" spans="1:13" ht="26.25" customHeight="1">
      <c r="A71" s="122">
        <f t="shared" ref="A71:A134" si="1">ROW(A71)-5</f>
        <v>66</v>
      </c>
      <c r="B71" s="132"/>
      <c r="C71" s="121" t="str">
        <f>IF(B71="","",VLOOKUP(B71,'②申請一覧 '!$B$6:$E$66,3,FALSE))</f>
        <v/>
      </c>
      <c r="D71" s="135"/>
      <c r="E71" s="135"/>
      <c r="F71" s="130"/>
      <c r="G71" s="123"/>
      <c r="H71" s="128"/>
      <c r="I71" s="136"/>
      <c r="J71" s="138"/>
      <c r="K71" s="194"/>
      <c r="L71" s="195"/>
      <c r="M71" s="71" t="str">
        <f>IF(OR(G71=プルダウン用!$I$8,G71=プルダウン用!$I$9),"この費目は、別途、『参考様式３』の作成・提出が必要です。",IF(G71=プルダウン用!$I$19,"この費目は、別途、『別紙３』の作成・提出が必要です。","-"))</f>
        <v>-</v>
      </c>
    </row>
    <row r="72" spans="1:13" ht="26.25" customHeight="1">
      <c r="A72" s="122">
        <f t="shared" si="1"/>
        <v>67</v>
      </c>
      <c r="B72" s="132"/>
      <c r="C72" s="121" t="str">
        <f>IF(B72="","",VLOOKUP(B72,'②申請一覧 '!$B$6:$E$66,3,FALSE))</f>
        <v/>
      </c>
      <c r="D72" s="135"/>
      <c r="E72" s="135"/>
      <c r="F72" s="130"/>
      <c r="G72" s="123"/>
      <c r="H72" s="128"/>
      <c r="I72" s="136"/>
      <c r="J72" s="138"/>
      <c r="K72" s="194"/>
      <c r="L72" s="195"/>
      <c r="M72" s="71" t="str">
        <f>IF(OR(G72=プルダウン用!$I$8,G72=プルダウン用!$I$9),"この費目は、別途、『参考様式３』の作成・提出が必要です。",IF(G72=プルダウン用!$I$19,"この費目は、別途、『別紙３』の作成・提出が必要です。","-"))</f>
        <v>-</v>
      </c>
    </row>
    <row r="73" spans="1:13" ht="26.25" customHeight="1">
      <c r="A73" s="122">
        <f t="shared" si="1"/>
        <v>68</v>
      </c>
      <c r="B73" s="132"/>
      <c r="C73" s="121" t="str">
        <f>IF(B73="","",VLOOKUP(B73,'②申請一覧 '!$B$6:$E$66,3,FALSE))</f>
        <v/>
      </c>
      <c r="D73" s="135"/>
      <c r="E73" s="135"/>
      <c r="F73" s="130"/>
      <c r="G73" s="123"/>
      <c r="H73" s="128"/>
      <c r="I73" s="136"/>
      <c r="J73" s="138"/>
      <c r="K73" s="194"/>
      <c r="L73" s="195"/>
      <c r="M73" s="71" t="str">
        <f>IF(OR(G73=プルダウン用!$I$8,G73=プルダウン用!$I$9),"この費目は、別途、『参考様式３』の作成・提出が必要です。",IF(G73=プルダウン用!$I$19,"この費目は、別途、『別紙３』の作成・提出が必要です。","-"))</f>
        <v>-</v>
      </c>
    </row>
    <row r="74" spans="1:13" ht="26.25" customHeight="1">
      <c r="A74" s="122">
        <f t="shared" si="1"/>
        <v>69</v>
      </c>
      <c r="B74" s="132"/>
      <c r="C74" s="121" t="str">
        <f>IF(B74="","",VLOOKUP(B74,'②申請一覧 '!$B$6:$E$66,3,FALSE))</f>
        <v/>
      </c>
      <c r="D74" s="135"/>
      <c r="E74" s="135"/>
      <c r="F74" s="130"/>
      <c r="G74" s="123"/>
      <c r="H74" s="128"/>
      <c r="I74" s="136"/>
      <c r="J74" s="138"/>
      <c r="K74" s="194"/>
      <c r="L74" s="195"/>
      <c r="M74" s="71" t="str">
        <f>IF(OR(G74=プルダウン用!$I$8,G74=プルダウン用!$I$9),"この費目は、別途、『参考様式３』の作成・提出が必要です。",IF(G74=プルダウン用!$I$19,"この費目は、別途、『別紙３』の作成・提出が必要です。","-"))</f>
        <v>-</v>
      </c>
    </row>
    <row r="75" spans="1:13" ht="26.25" customHeight="1">
      <c r="A75" s="122">
        <f t="shared" si="1"/>
        <v>70</v>
      </c>
      <c r="B75" s="132"/>
      <c r="C75" s="121" t="str">
        <f>IF(B75="","",VLOOKUP(B75,'②申請一覧 '!$B$6:$E$66,3,FALSE))</f>
        <v/>
      </c>
      <c r="D75" s="135"/>
      <c r="E75" s="135"/>
      <c r="F75" s="130"/>
      <c r="G75" s="123"/>
      <c r="H75" s="128"/>
      <c r="I75" s="136"/>
      <c r="J75" s="138"/>
      <c r="K75" s="194"/>
      <c r="L75" s="195"/>
      <c r="M75" s="71" t="str">
        <f>IF(OR(G75=プルダウン用!$I$8,G75=プルダウン用!$I$9),"この費目は、別途、『参考様式３』の作成・提出が必要です。",IF(G75=プルダウン用!$I$19,"この費目は、別途、『別紙３』の作成・提出が必要です。","-"))</f>
        <v>-</v>
      </c>
    </row>
    <row r="76" spans="1:13" ht="26.25" customHeight="1">
      <c r="A76" s="122">
        <f t="shared" si="1"/>
        <v>71</v>
      </c>
      <c r="B76" s="132"/>
      <c r="C76" s="121" t="str">
        <f>IF(B76="","",VLOOKUP(B76,'②申請一覧 '!$B$6:$E$66,3,FALSE))</f>
        <v/>
      </c>
      <c r="D76" s="135"/>
      <c r="E76" s="135"/>
      <c r="F76" s="130"/>
      <c r="G76" s="123"/>
      <c r="H76" s="128"/>
      <c r="I76" s="136"/>
      <c r="J76" s="138"/>
      <c r="K76" s="194"/>
      <c r="L76" s="195"/>
      <c r="M76" s="71" t="str">
        <f>IF(OR(G76=プルダウン用!$I$8,G76=プルダウン用!$I$9),"この費目は、別途、『参考様式３』の作成・提出が必要です。",IF(G76=プルダウン用!$I$19,"この費目は、別途、『別紙３』の作成・提出が必要です。","-"))</f>
        <v>-</v>
      </c>
    </row>
    <row r="77" spans="1:13" ht="26.25" customHeight="1">
      <c r="A77" s="122">
        <f t="shared" si="1"/>
        <v>72</v>
      </c>
      <c r="B77" s="132"/>
      <c r="C77" s="121" t="str">
        <f>IF(B77="","",VLOOKUP(B77,'②申請一覧 '!$B$6:$E$66,3,FALSE))</f>
        <v/>
      </c>
      <c r="D77" s="135"/>
      <c r="E77" s="135"/>
      <c r="F77" s="130"/>
      <c r="G77" s="123"/>
      <c r="H77" s="128"/>
      <c r="I77" s="136"/>
      <c r="J77" s="138"/>
      <c r="K77" s="194"/>
      <c r="L77" s="195"/>
      <c r="M77" s="71" t="str">
        <f>IF(OR(G77=プルダウン用!$I$8,G77=プルダウン用!$I$9),"この費目は、別途、『参考様式３』の作成・提出が必要です。",IF(G77=プルダウン用!$I$19,"この費目は、別途、『別紙３』の作成・提出が必要です。","-"))</f>
        <v>-</v>
      </c>
    </row>
    <row r="78" spans="1:13" ht="26.25" customHeight="1">
      <c r="A78" s="122">
        <f t="shared" si="1"/>
        <v>73</v>
      </c>
      <c r="B78" s="132"/>
      <c r="C78" s="121" t="str">
        <f>IF(B78="","",VLOOKUP(B78,'②申請一覧 '!$B$6:$E$66,3,FALSE))</f>
        <v/>
      </c>
      <c r="D78" s="135"/>
      <c r="E78" s="135"/>
      <c r="F78" s="130"/>
      <c r="G78" s="123"/>
      <c r="H78" s="128"/>
      <c r="I78" s="136"/>
      <c r="J78" s="138"/>
      <c r="K78" s="194"/>
      <c r="L78" s="195"/>
      <c r="M78" s="71" t="str">
        <f>IF(OR(G78=プルダウン用!$I$8,G78=プルダウン用!$I$9),"この費目は、別途、『参考様式３』の作成・提出が必要です。",IF(G78=プルダウン用!$I$19,"この費目は、別途、『別紙３』の作成・提出が必要です。","-"))</f>
        <v>-</v>
      </c>
    </row>
    <row r="79" spans="1:13" ht="26.25" customHeight="1">
      <c r="A79" s="122">
        <f t="shared" si="1"/>
        <v>74</v>
      </c>
      <c r="B79" s="132"/>
      <c r="C79" s="121" t="str">
        <f>IF(B79="","",VLOOKUP(B79,'②申請一覧 '!$B$6:$E$66,3,FALSE))</f>
        <v/>
      </c>
      <c r="D79" s="135"/>
      <c r="E79" s="135"/>
      <c r="F79" s="130"/>
      <c r="G79" s="123"/>
      <c r="H79" s="128"/>
      <c r="I79" s="136"/>
      <c r="J79" s="138"/>
      <c r="K79" s="194"/>
      <c r="L79" s="195"/>
      <c r="M79" s="71" t="str">
        <f>IF(OR(G79=プルダウン用!$I$8,G79=プルダウン用!$I$9),"この費目は、別途、『参考様式３』の作成・提出が必要です。",IF(G79=プルダウン用!$I$19,"この費目は、別途、『別紙３』の作成・提出が必要です。","-"))</f>
        <v>-</v>
      </c>
    </row>
    <row r="80" spans="1:13" ht="26.25" customHeight="1">
      <c r="A80" s="122">
        <f t="shared" si="1"/>
        <v>75</v>
      </c>
      <c r="B80" s="132"/>
      <c r="C80" s="121" t="str">
        <f>IF(B80="","",VLOOKUP(B80,'②申請一覧 '!$B$6:$E$66,3,FALSE))</f>
        <v/>
      </c>
      <c r="D80" s="135"/>
      <c r="E80" s="135"/>
      <c r="F80" s="130"/>
      <c r="G80" s="123"/>
      <c r="H80" s="128"/>
      <c r="I80" s="136"/>
      <c r="J80" s="138"/>
      <c r="K80" s="194"/>
      <c r="L80" s="195"/>
      <c r="M80" s="71" t="str">
        <f>IF(OR(G80=プルダウン用!$I$8,G80=プルダウン用!$I$9),"この費目は、別途、『参考様式３』の作成・提出が必要です。",IF(G80=プルダウン用!$I$19,"この費目は、別途、『別紙３』の作成・提出が必要です。","-"))</f>
        <v>-</v>
      </c>
    </row>
    <row r="81" spans="1:13" ht="26.25" customHeight="1">
      <c r="A81" s="122">
        <f t="shared" si="1"/>
        <v>76</v>
      </c>
      <c r="B81" s="132"/>
      <c r="C81" s="121" t="str">
        <f>IF(B81="","",VLOOKUP(B81,'②申請一覧 '!$B$6:$E$66,3,FALSE))</f>
        <v/>
      </c>
      <c r="D81" s="135"/>
      <c r="E81" s="135"/>
      <c r="F81" s="130"/>
      <c r="G81" s="123"/>
      <c r="H81" s="128"/>
      <c r="I81" s="136"/>
      <c r="J81" s="138"/>
      <c r="K81" s="194"/>
      <c r="L81" s="195"/>
      <c r="M81" s="71" t="str">
        <f>IF(OR(G81=プルダウン用!$I$8,G81=プルダウン用!$I$9),"この費目は、別途、『参考様式３』の作成・提出が必要です。",IF(G81=プルダウン用!$I$19,"この費目は、別途、『別紙３』の作成・提出が必要です。","-"))</f>
        <v>-</v>
      </c>
    </row>
    <row r="82" spans="1:13" ht="26.25" customHeight="1">
      <c r="A82" s="122">
        <f t="shared" si="1"/>
        <v>77</v>
      </c>
      <c r="B82" s="132"/>
      <c r="C82" s="121" t="str">
        <f>IF(B82="","",VLOOKUP(B82,'②申請一覧 '!$B$6:$E$66,3,FALSE))</f>
        <v/>
      </c>
      <c r="D82" s="135"/>
      <c r="E82" s="135"/>
      <c r="F82" s="130"/>
      <c r="G82" s="123"/>
      <c r="H82" s="128"/>
      <c r="I82" s="136"/>
      <c r="J82" s="138"/>
      <c r="K82" s="194"/>
      <c r="L82" s="195"/>
      <c r="M82" s="71" t="str">
        <f>IF(OR(G82=プルダウン用!$I$8,G82=プルダウン用!$I$9),"この費目は、別途、『参考様式３』の作成・提出が必要です。",IF(G82=プルダウン用!$I$19,"この費目は、別途、『別紙３』の作成・提出が必要です。","-"))</f>
        <v>-</v>
      </c>
    </row>
    <row r="83" spans="1:13" ht="26.25" customHeight="1">
      <c r="A83" s="122">
        <f t="shared" si="1"/>
        <v>78</v>
      </c>
      <c r="B83" s="132"/>
      <c r="C83" s="121" t="str">
        <f>IF(B83="","",VLOOKUP(B83,'②申請一覧 '!$B$6:$E$66,3,FALSE))</f>
        <v/>
      </c>
      <c r="D83" s="135"/>
      <c r="E83" s="135"/>
      <c r="F83" s="130"/>
      <c r="G83" s="123"/>
      <c r="H83" s="128"/>
      <c r="I83" s="136"/>
      <c r="J83" s="138"/>
      <c r="K83" s="194"/>
      <c r="L83" s="195"/>
      <c r="M83" s="71" t="str">
        <f>IF(OR(G83=プルダウン用!$I$8,G83=プルダウン用!$I$9),"この費目は、別途、『参考様式３』の作成・提出が必要です。",IF(G83=プルダウン用!$I$19,"この費目は、別途、『別紙３』の作成・提出が必要です。","-"))</f>
        <v>-</v>
      </c>
    </row>
    <row r="84" spans="1:13" ht="26.25" customHeight="1">
      <c r="A84" s="122">
        <f t="shared" si="1"/>
        <v>79</v>
      </c>
      <c r="B84" s="132"/>
      <c r="C84" s="121" t="str">
        <f>IF(B84="","",VLOOKUP(B84,'②申請一覧 '!$B$6:$E$66,3,FALSE))</f>
        <v/>
      </c>
      <c r="D84" s="135"/>
      <c r="E84" s="135"/>
      <c r="F84" s="130"/>
      <c r="G84" s="123"/>
      <c r="H84" s="128"/>
      <c r="I84" s="136"/>
      <c r="J84" s="138"/>
      <c r="K84" s="194"/>
      <c r="L84" s="195"/>
      <c r="M84" s="71" t="str">
        <f>IF(OR(G84=プルダウン用!$I$8,G84=プルダウン用!$I$9),"この費目は、別途、『参考様式３』の作成・提出が必要です。",IF(G84=プルダウン用!$I$19,"この費目は、別途、『別紙３』の作成・提出が必要です。","-"))</f>
        <v>-</v>
      </c>
    </row>
    <row r="85" spans="1:13" ht="26.25" customHeight="1">
      <c r="A85" s="122">
        <f t="shared" si="1"/>
        <v>80</v>
      </c>
      <c r="B85" s="132"/>
      <c r="C85" s="121" t="str">
        <f>IF(B85="","",VLOOKUP(B85,'②申請一覧 '!$B$6:$E$66,3,FALSE))</f>
        <v/>
      </c>
      <c r="D85" s="135"/>
      <c r="E85" s="135"/>
      <c r="F85" s="130"/>
      <c r="G85" s="123"/>
      <c r="H85" s="128"/>
      <c r="I85" s="136"/>
      <c r="J85" s="138"/>
      <c r="K85" s="194"/>
      <c r="L85" s="195"/>
      <c r="M85" s="71" t="str">
        <f>IF(OR(G85=プルダウン用!$I$8,G85=プルダウン用!$I$9),"この費目は、別途、『参考様式３』の作成・提出が必要です。",IF(G85=プルダウン用!$I$19,"この費目は、別途、『別紙３』の作成・提出が必要です。","-"))</f>
        <v>-</v>
      </c>
    </row>
    <row r="86" spans="1:13" ht="26.25" customHeight="1">
      <c r="A86" s="122">
        <f t="shared" si="1"/>
        <v>81</v>
      </c>
      <c r="B86" s="132"/>
      <c r="C86" s="121" t="str">
        <f>IF(B86="","",VLOOKUP(B86,'②申請一覧 '!$B$6:$E$66,3,FALSE))</f>
        <v/>
      </c>
      <c r="D86" s="135"/>
      <c r="E86" s="135"/>
      <c r="F86" s="130"/>
      <c r="G86" s="123"/>
      <c r="H86" s="128"/>
      <c r="I86" s="136"/>
      <c r="J86" s="138"/>
      <c r="K86" s="194"/>
      <c r="L86" s="195"/>
      <c r="M86" s="71" t="str">
        <f>IF(OR(G86=プルダウン用!$I$8,G86=プルダウン用!$I$9),"この費目は、別途、『参考様式３』の作成・提出が必要です。",IF(G86=プルダウン用!$I$19,"この費目は、別途、『別紙３』の作成・提出が必要です。","-"))</f>
        <v>-</v>
      </c>
    </row>
    <row r="87" spans="1:13" ht="26.25" customHeight="1">
      <c r="A87" s="122">
        <f t="shared" si="1"/>
        <v>82</v>
      </c>
      <c r="B87" s="132"/>
      <c r="C87" s="121" t="str">
        <f>IF(B87="","",VLOOKUP(B87,'②申請一覧 '!$B$6:$E$66,3,FALSE))</f>
        <v/>
      </c>
      <c r="D87" s="135"/>
      <c r="E87" s="135"/>
      <c r="F87" s="130"/>
      <c r="G87" s="123"/>
      <c r="H87" s="128"/>
      <c r="I87" s="136"/>
      <c r="J87" s="138"/>
      <c r="K87" s="194"/>
      <c r="L87" s="195"/>
      <c r="M87" s="71" t="str">
        <f>IF(OR(G87=プルダウン用!$I$8,G87=プルダウン用!$I$9),"この費目は、別途、『参考様式３』の作成・提出が必要です。",IF(G87=プルダウン用!$I$19,"この費目は、別途、『別紙３』の作成・提出が必要です。","-"))</f>
        <v>-</v>
      </c>
    </row>
    <row r="88" spans="1:13" ht="26.25" customHeight="1">
      <c r="A88" s="122">
        <f t="shared" si="1"/>
        <v>83</v>
      </c>
      <c r="B88" s="132"/>
      <c r="C88" s="121" t="str">
        <f>IF(B88="","",VLOOKUP(B88,'②申請一覧 '!$B$6:$E$66,3,FALSE))</f>
        <v/>
      </c>
      <c r="D88" s="135"/>
      <c r="E88" s="135"/>
      <c r="F88" s="130"/>
      <c r="G88" s="123"/>
      <c r="H88" s="128"/>
      <c r="I88" s="136"/>
      <c r="J88" s="138"/>
      <c r="K88" s="194"/>
      <c r="L88" s="195"/>
      <c r="M88" s="71" t="str">
        <f>IF(OR(G88=プルダウン用!$I$8,G88=プルダウン用!$I$9),"この費目は、別途、『参考様式３』の作成・提出が必要です。",IF(G88=プルダウン用!$I$19,"この費目は、別途、『別紙３』の作成・提出が必要です。","-"))</f>
        <v>-</v>
      </c>
    </row>
    <row r="89" spans="1:13" ht="26.25" customHeight="1">
      <c r="A89" s="122">
        <f t="shared" si="1"/>
        <v>84</v>
      </c>
      <c r="B89" s="132"/>
      <c r="C89" s="121" t="str">
        <f>IF(B89="","",VLOOKUP(B89,'②申請一覧 '!$B$6:$E$66,3,FALSE))</f>
        <v/>
      </c>
      <c r="D89" s="135"/>
      <c r="E89" s="135"/>
      <c r="F89" s="130"/>
      <c r="G89" s="123"/>
      <c r="H89" s="128"/>
      <c r="I89" s="136"/>
      <c r="J89" s="138"/>
      <c r="K89" s="194"/>
      <c r="L89" s="195"/>
      <c r="M89" s="71" t="str">
        <f>IF(OR(G89=プルダウン用!$I$8,G89=プルダウン用!$I$9),"この費目は、別途、『参考様式３』の作成・提出が必要です。",IF(G89=プルダウン用!$I$19,"この費目は、別途、『別紙３』の作成・提出が必要です。","-"))</f>
        <v>-</v>
      </c>
    </row>
    <row r="90" spans="1:13" ht="26.25" customHeight="1">
      <c r="A90" s="122">
        <f t="shared" si="1"/>
        <v>85</v>
      </c>
      <c r="B90" s="132"/>
      <c r="C90" s="121" t="str">
        <f>IF(B90="","",VLOOKUP(B90,'②申請一覧 '!$B$6:$E$66,3,FALSE))</f>
        <v/>
      </c>
      <c r="D90" s="135"/>
      <c r="E90" s="135"/>
      <c r="F90" s="130"/>
      <c r="G90" s="123"/>
      <c r="H90" s="128"/>
      <c r="I90" s="136"/>
      <c r="J90" s="138"/>
      <c r="K90" s="194"/>
      <c r="L90" s="195"/>
      <c r="M90" s="71" t="str">
        <f>IF(OR(G90=プルダウン用!$I$8,G90=プルダウン用!$I$9),"この費目は、別途、『参考様式３』の作成・提出が必要です。",IF(G90=プルダウン用!$I$19,"この費目は、別途、『別紙３』の作成・提出が必要です。","-"))</f>
        <v>-</v>
      </c>
    </row>
    <row r="91" spans="1:13" ht="26.25" customHeight="1">
      <c r="A91" s="122">
        <f t="shared" si="1"/>
        <v>86</v>
      </c>
      <c r="B91" s="132"/>
      <c r="C91" s="121" t="str">
        <f>IF(B91="","",VLOOKUP(B91,'②申請一覧 '!$B$6:$E$66,3,FALSE))</f>
        <v/>
      </c>
      <c r="D91" s="135"/>
      <c r="E91" s="135"/>
      <c r="F91" s="130"/>
      <c r="G91" s="123"/>
      <c r="H91" s="128"/>
      <c r="I91" s="136"/>
      <c r="J91" s="138"/>
      <c r="K91" s="194"/>
      <c r="L91" s="195"/>
      <c r="M91" s="71" t="str">
        <f>IF(OR(G91=プルダウン用!$I$8,G91=プルダウン用!$I$9),"この費目は、別途、『参考様式３』の作成・提出が必要です。",IF(G91=プルダウン用!$I$19,"この費目は、別途、『別紙３』の作成・提出が必要です。","-"))</f>
        <v>-</v>
      </c>
    </row>
    <row r="92" spans="1:13" ht="26.25" customHeight="1">
      <c r="A92" s="122">
        <f t="shared" si="1"/>
        <v>87</v>
      </c>
      <c r="B92" s="132"/>
      <c r="C92" s="121" t="str">
        <f>IF(B92="","",VLOOKUP(B92,'②申請一覧 '!$B$6:$E$66,3,FALSE))</f>
        <v/>
      </c>
      <c r="D92" s="135"/>
      <c r="E92" s="135"/>
      <c r="F92" s="130"/>
      <c r="G92" s="123"/>
      <c r="H92" s="128"/>
      <c r="I92" s="136"/>
      <c r="J92" s="138"/>
      <c r="K92" s="194"/>
      <c r="L92" s="195"/>
      <c r="M92" s="71" t="str">
        <f>IF(OR(G92=プルダウン用!$I$8,G92=プルダウン用!$I$9),"この費目は、別途、『参考様式３』の作成・提出が必要です。",IF(G92=プルダウン用!$I$19,"この費目は、別途、『別紙３』の作成・提出が必要です。","-"))</f>
        <v>-</v>
      </c>
    </row>
    <row r="93" spans="1:13" ht="26.25" customHeight="1">
      <c r="A93" s="122">
        <f t="shared" si="1"/>
        <v>88</v>
      </c>
      <c r="B93" s="132"/>
      <c r="C93" s="121" t="str">
        <f>IF(B93="","",VLOOKUP(B93,'②申請一覧 '!$B$6:$E$66,3,FALSE))</f>
        <v/>
      </c>
      <c r="D93" s="135"/>
      <c r="E93" s="135"/>
      <c r="F93" s="130"/>
      <c r="G93" s="123"/>
      <c r="H93" s="128"/>
      <c r="I93" s="136"/>
      <c r="J93" s="138"/>
      <c r="K93" s="194"/>
      <c r="L93" s="195"/>
      <c r="M93" s="71" t="str">
        <f>IF(OR(G93=プルダウン用!$I$8,G93=プルダウン用!$I$9),"この費目は、別途、『参考様式３』の作成・提出が必要です。",IF(G93=プルダウン用!$I$19,"この費目は、別途、『別紙３』の作成・提出が必要です。","-"))</f>
        <v>-</v>
      </c>
    </row>
    <row r="94" spans="1:13" ht="26.25" customHeight="1">
      <c r="A94" s="122">
        <f t="shared" si="1"/>
        <v>89</v>
      </c>
      <c r="B94" s="132"/>
      <c r="C94" s="121" t="str">
        <f>IF(B94="","",VLOOKUP(B94,'②申請一覧 '!$B$6:$E$66,3,FALSE))</f>
        <v/>
      </c>
      <c r="D94" s="135"/>
      <c r="E94" s="135"/>
      <c r="F94" s="130"/>
      <c r="G94" s="123"/>
      <c r="H94" s="128"/>
      <c r="I94" s="136"/>
      <c r="J94" s="138"/>
      <c r="K94" s="194"/>
      <c r="L94" s="195"/>
      <c r="M94" s="71" t="str">
        <f>IF(OR(G94=プルダウン用!$I$8,G94=プルダウン用!$I$9),"この費目は、別途、『参考様式３』の作成・提出が必要です。",IF(G94=プルダウン用!$I$19,"この費目は、別途、『別紙３』の作成・提出が必要です。","-"))</f>
        <v>-</v>
      </c>
    </row>
    <row r="95" spans="1:13" ht="26.25" customHeight="1">
      <c r="A95" s="122">
        <f t="shared" si="1"/>
        <v>90</v>
      </c>
      <c r="B95" s="132"/>
      <c r="C95" s="121" t="str">
        <f>IF(B95="","",VLOOKUP(B95,'②申請一覧 '!$B$6:$E$66,3,FALSE))</f>
        <v/>
      </c>
      <c r="D95" s="135"/>
      <c r="E95" s="135"/>
      <c r="F95" s="130"/>
      <c r="G95" s="123"/>
      <c r="H95" s="128"/>
      <c r="I95" s="136"/>
      <c r="J95" s="138"/>
      <c r="K95" s="194"/>
      <c r="L95" s="195"/>
      <c r="M95" s="71" t="str">
        <f>IF(OR(G95=プルダウン用!$I$8,G95=プルダウン用!$I$9),"この費目は、別途、『参考様式３』の作成・提出が必要です。",IF(G95=プルダウン用!$I$19,"この費目は、別途、『別紙３』の作成・提出が必要です。","-"))</f>
        <v>-</v>
      </c>
    </row>
    <row r="96" spans="1:13" ht="26.25" customHeight="1">
      <c r="A96" s="122">
        <f t="shared" si="1"/>
        <v>91</v>
      </c>
      <c r="B96" s="132"/>
      <c r="C96" s="121" t="str">
        <f>IF(B96="","",VLOOKUP(B96,'②申請一覧 '!$B$6:$E$66,3,FALSE))</f>
        <v/>
      </c>
      <c r="D96" s="135"/>
      <c r="E96" s="135"/>
      <c r="F96" s="130"/>
      <c r="G96" s="123"/>
      <c r="H96" s="128"/>
      <c r="I96" s="136"/>
      <c r="J96" s="138"/>
      <c r="K96" s="194"/>
      <c r="L96" s="195"/>
      <c r="M96" s="71" t="str">
        <f>IF(OR(G96=プルダウン用!$I$8,G96=プルダウン用!$I$9),"この費目は、別途、『参考様式３』の作成・提出が必要です。",IF(G96=プルダウン用!$I$19,"この費目は、別途、『別紙３』の作成・提出が必要です。","-"))</f>
        <v>-</v>
      </c>
    </row>
    <row r="97" spans="1:13" ht="26.25" customHeight="1">
      <c r="A97" s="122">
        <f t="shared" si="1"/>
        <v>92</v>
      </c>
      <c r="B97" s="132"/>
      <c r="C97" s="121" t="str">
        <f>IF(B97="","",VLOOKUP(B97,'②申請一覧 '!$B$6:$E$66,3,FALSE))</f>
        <v/>
      </c>
      <c r="D97" s="135"/>
      <c r="E97" s="135"/>
      <c r="F97" s="130"/>
      <c r="G97" s="123"/>
      <c r="H97" s="128"/>
      <c r="I97" s="136"/>
      <c r="J97" s="138"/>
      <c r="K97" s="194"/>
      <c r="L97" s="195"/>
      <c r="M97" s="71" t="str">
        <f>IF(OR(G97=プルダウン用!$I$8,G97=プルダウン用!$I$9),"この費目は、別途、『参考様式３』の作成・提出が必要です。",IF(G97=プルダウン用!$I$19,"この費目は、別途、『別紙３』の作成・提出が必要です。","-"))</f>
        <v>-</v>
      </c>
    </row>
    <row r="98" spans="1:13" ht="26.25" customHeight="1">
      <c r="A98" s="122">
        <f t="shared" si="1"/>
        <v>93</v>
      </c>
      <c r="B98" s="132"/>
      <c r="C98" s="121" t="str">
        <f>IF(B98="","",VLOOKUP(B98,'②申請一覧 '!$B$6:$E$66,3,FALSE))</f>
        <v/>
      </c>
      <c r="D98" s="135"/>
      <c r="E98" s="135"/>
      <c r="F98" s="130"/>
      <c r="G98" s="123"/>
      <c r="H98" s="128"/>
      <c r="I98" s="136"/>
      <c r="J98" s="138"/>
      <c r="K98" s="194"/>
      <c r="L98" s="195"/>
      <c r="M98" s="71" t="str">
        <f>IF(OR(G98=プルダウン用!$I$8,G98=プルダウン用!$I$9),"この費目は、別途、『参考様式３』の作成・提出が必要です。",IF(G98=プルダウン用!$I$19,"この費目は、別途、『別紙３』の作成・提出が必要です。","-"))</f>
        <v>-</v>
      </c>
    </row>
    <row r="99" spans="1:13" ht="26.25" customHeight="1">
      <c r="A99" s="122">
        <f t="shared" si="1"/>
        <v>94</v>
      </c>
      <c r="B99" s="132"/>
      <c r="C99" s="121" t="str">
        <f>IF(B99="","",VLOOKUP(B99,'②申請一覧 '!$B$6:$E$66,3,FALSE))</f>
        <v/>
      </c>
      <c r="D99" s="135"/>
      <c r="E99" s="135"/>
      <c r="F99" s="130"/>
      <c r="G99" s="123"/>
      <c r="H99" s="128"/>
      <c r="I99" s="136"/>
      <c r="J99" s="138"/>
      <c r="K99" s="194"/>
      <c r="L99" s="195"/>
      <c r="M99" s="71" t="str">
        <f>IF(OR(G99=プルダウン用!$I$8,G99=プルダウン用!$I$9),"この費目は、別途、『参考様式３』の作成・提出が必要です。",IF(G99=プルダウン用!$I$19,"この費目は、別途、『別紙３』の作成・提出が必要です。","-"))</f>
        <v>-</v>
      </c>
    </row>
    <row r="100" spans="1:13" ht="26.25" customHeight="1">
      <c r="A100" s="122">
        <f t="shared" si="1"/>
        <v>95</v>
      </c>
      <c r="B100" s="132"/>
      <c r="C100" s="121" t="str">
        <f>IF(B100="","",VLOOKUP(B100,'②申請一覧 '!$B$6:$E$66,3,FALSE))</f>
        <v/>
      </c>
      <c r="D100" s="135"/>
      <c r="E100" s="135"/>
      <c r="F100" s="130"/>
      <c r="G100" s="123"/>
      <c r="H100" s="128"/>
      <c r="I100" s="136"/>
      <c r="J100" s="138"/>
      <c r="K100" s="194"/>
      <c r="L100" s="195"/>
      <c r="M100" s="71" t="str">
        <f>IF(OR(G100=プルダウン用!$I$8,G100=プルダウン用!$I$9),"この費目は、別途、『参考様式３』の作成・提出が必要です。",IF(G100=プルダウン用!$I$19,"この費目は、別途、『別紙３』の作成・提出が必要です。","-"))</f>
        <v>-</v>
      </c>
    </row>
    <row r="101" spans="1:13" ht="26.25" customHeight="1">
      <c r="A101" s="122">
        <f t="shared" si="1"/>
        <v>96</v>
      </c>
      <c r="B101" s="132"/>
      <c r="C101" s="121" t="str">
        <f>IF(B101="","",VLOOKUP(B101,'②申請一覧 '!$B$6:$E$66,3,FALSE))</f>
        <v/>
      </c>
      <c r="D101" s="135"/>
      <c r="E101" s="135"/>
      <c r="F101" s="130"/>
      <c r="G101" s="123"/>
      <c r="H101" s="128"/>
      <c r="I101" s="136"/>
      <c r="J101" s="138"/>
      <c r="K101" s="194"/>
      <c r="L101" s="195"/>
      <c r="M101" s="71" t="str">
        <f>IF(OR(G101=プルダウン用!$I$8,G101=プルダウン用!$I$9),"この費目は、別途、『参考様式３』の作成・提出が必要です。",IF(G101=プルダウン用!$I$19,"この費目は、別途、『別紙３』の作成・提出が必要です。","-"))</f>
        <v>-</v>
      </c>
    </row>
    <row r="102" spans="1:13" ht="26.25" customHeight="1">
      <c r="A102" s="122">
        <f t="shared" si="1"/>
        <v>97</v>
      </c>
      <c r="B102" s="132"/>
      <c r="C102" s="121" t="str">
        <f>IF(B102="","",VLOOKUP(B102,'②申請一覧 '!$B$6:$E$66,3,FALSE))</f>
        <v/>
      </c>
      <c r="D102" s="135"/>
      <c r="E102" s="135"/>
      <c r="F102" s="130"/>
      <c r="G102" s="123"/>
      <c r="H102" s="128"/>
      <c r="I102" s="136"/>
      <c r="J102" s="138"/>
      <c r="K102" s="194"/>
      <c r="L102" s="195"/>
      <c r="M102" s="71" t="str">
        <f>IF(OR(G102=プルダウン用!$I$8,G102=プルダウン用!$I$9),"この費目は、別途、『参考様式３』の作成・提出が必要です。",IF(G102=プルダウン用!$I$19,"この費目は、別途、『別紙３』の作成・提出が必要です。","-"))</f>
        <v>-</v>
      </c>
    </row>
    <row r="103" spans="1:13" ht="26.25" customHeight="1">
      <c r="A103" s="122">
        <f t="shared" si="1"/>
        <v>98</v>
      </c>
      <c r="B103" s="132"/>
      <c r="C103" s="121" t="str">
        <f>IF(B103="","",VLOOKUP(B103,'②申請一覧 '!$B$6:$E$66,3,FALSE))</f>
        <v/>
      </c>
      <c r="D103" s="135"/>
      <c r="E103" s="135"/>
      <c r="F103" s="130"/>
      <c r="G103" s="123"/>
      <c r="H103" s="128"/>
      <c r="I103" s="136"/>
      <c r="J103" s="138"/>
      <c r="K103" s="194"/>
      <c r="L103" s="195"/>
      <c r="M103" s="71" t="str">
        <f>IF(OR(G103=プルダウン用!$I$8,G103=プルダウン用!$I$9),"この費目は、別途、『参考様式３』の作成・提出が必要です。",IF(G103=プルダウン用!$I$19,"この費目は、別途、『別紙３』の作成・提出が必要です。","-"))</f>
        <v>-</v>
      </c>
    </row>
    <row r="104" spans="1:13" ht="26.25" customHeight="1">
      <c r="A104" s="122">
        <f t="shared" si="1"/>
        <v>99</v>
      </c>
      <c r="B104" s="132"/>
      <c r="C104" s="121" t="str">
        <f>IF(B104="","",VLOOKUP(B104,'②申請一覧 '!$B$6:$E$66,3,FALSE))</f>
        <v/>
      </c>
      <c r="D104" s="135"/>
      <c r="E104" s="135"/>
      <c r="F104" s="130"/>
      <c r="G104" s="123"/>
      <c r="H104" s="128"/>
      <c r="I104" s="136"/>
      <c r="J104" s="138"/>
      <c r="K104" s="194"/>
      <c r="L104" s="195"/>
      <c r="M104" s="71" t="str">
        <f>IF(OR(G104=プルダウン用!$I$8,G104=プルダウン用!$I$9),"この費目は、別途、『参考様式３』の作成・提出が必要です。",IF(G104=プルダウン用!$I$19,"この費目は、別途、『別紙３』の作成・提出が必要です。","-"))</f>
        <v>-</v>
      </c>
    </row>
    <row r="105" spans="1:13" ht="26.25" customHeight="1">
      <c r="A105" s="122">
        <f t="shared" si="1"/>
        <v>100</v>
      </c>
      <c r="B105" s="132"/>
      <c r="C105" s="121" t="str">
        <f>IF(B105="","",VLOOKUP(B105,'②申請一覧 '!$B$6:$E$66,3,FALSE))</f>
        <v/>
      </c>
      <c r="D105" s="135"/>
      <c r="E105" s="135"/>
      <c r="F105" s="130"/>
      <c r="G105" s="123"/>
      <c r="H105" s="128"/>
      <c r="I105" s="136"/>
      <c r="J105" s="138"/>
      <c r="K105" s="194"/>
      <c r="L105" s="195"/>
      <c r="M105" s="71" t="str">
        <f>IF(OR(G105=プルダウン用!$I$8,G105=プルダウン用!$I$9),"この費目は、別途、『参考様式３』の作成・提出が必要です。",IF(G105=プルダウン用!$I$19,"この費目は、別途、『別紙３』の作成・提出が必要です。","-"))</f>
        <v>-</v>
      </c>
    </row>
    <row r="106" spans="1:13" ht="26.25" customHeight="1">
      <c r="A106" s="122">
        <f t="shared" si="1"/>
        <v>101</v>
      </c>
      <c r="B106" s="132"/>
      <c r="C106" s="121" t="str">
        <f>IF(B106="","",VLOOKUP(B106,'②申請一覧 '!$B$6:$E$66,3,FALSE))</f>
        <v/>
      </c>
      <c r="D106" s="135"/>
      <c r="E106" s="135"/>
      <c r="F106" s="130"/>
      <c r="G106" s="123"/>
      <c r="H106" s="128"/>
      <c r="I106" s="136"/>
      <c r="J106" s="138"/>
      <c r="K106" s="194"/>
      <c r="L106" s="195"/>
      <c r="M106" s="71" t="str">
        <f>IF(OR(G106=プルダウン用!$I$8,G106=プルダウン用!$I$9),"この費目は、別途、『参考様式３』の作成・提出が必要です。",IF(G106=プルダウン用!$I$19,"この費目は、別途、『別紙３』の作成・提出が必要です。","-"))</f>
        <v>-</v>
      </c>
    </row>
    <row r="107" spans="1:13" ht="26.25" customHeight="1">
      <c r="A107" s="122">
        <f t="shared" si="1"/>
        <v>102</v>
      </c>
      <c r="B107" s="132"/>
      <c r="C107" s="121" t="str">
        <f>IF(B107="","",VLOOKUP(B107,'②申請一覧 '!$B$6:$E$66,3,FALSE))</f>
        <v/>
      </c>
      <c r="D107" s="135"/>
      <c r="E107" s="135"/>
      <c r="F107" s="130"/>
      <c r="G107" s="123"/>
      <c r="H107" s="128"/>
      <c r="I107" s="136"/>
      <c r="J107" s="138"/>
      <c r="K107" s="194"/>
      <c r="L107" s="195"/>
      <c r="M107" s="71" t="str">
        <f>IF(OR(G107=プルダウン用!$I$8,G107=プルダウン用!$I$9),"この費目は、別途、『参考様式３』の作成・提出が必要です。",IF(G107=プルダウン用!$I$19,"この費目は、別途、『別紙３』の作成・提出が必要です。","-"))</f>
        <v>-</v>
      </c>
    </row>
    <row r="108" spans="1:13" ht="26.25" customHeight="1">
      <c r="A108" s="122">
        <f t="shared" si="1"/>
        <v>103</v>
      </c>
      <c r="B108" s="132"/>
      <c r="C108" s="121" t="str">
        <f>IF(B108="","",VLOOKUP(B108,'②申請一覧 '!$B$6:$E$66,3,FALSE))</f>
        <v/>
      </c>
      <c r="D108" s="135"/>
      <c r="E108" s="135"/>
      <c r="F108" s="130"/>
      <c r="G108" s="123"/>
      <c r="H108" s="128"/>
      <c r="I108" s="136"/>
      <c r="J108" s="138"/>
      <c r="K108" s="194"/>
      <c r="L108" s="195"/>
      <c r="M108" s="71" t="str">
        <f>IF(OR(G108=プルダウン用!$I$8,G108=プルダウン用!$I$9),"この費目は、別途、『参考様式３』の作成・提出が必要です。",IF(G108=プルダウン用!$I$19,"この費目は、別途、『別紙３』の作成・提出が必要です。","-"))</f>
        <v>-</v>
      </c>
    </row>
    <row r="109" spans="1:13" ht="26.25" customHeight="1">
      <c r="A109" s="122">
        <f t="shared" si="1"/>
        <v>104</v>
      </c>
      <c r="B109" s="132"/>
      <c r="C109" s="121" t="str">
        <f>IF(B109="","",VLOOKUP(B109,'②申請一覧 '!$B$6:$E$66,3,FALSE))</f>
        <v/>
      </c>
      <c r="D109" s="135"/>
      <c r="E109" s="135"/>
      <c r="F109" s="130"/>
      <c r="G109" s="123"/>
      <c r="H109" s="128"/>
      <c r="I109" s="136"/>
      <c r="J109" s="138"/>
      <c r="K109" s="194"/>
      <c r="L109" s="195"/>
      <c r="M109" s="71" t="str">
        <f>IF(OR(G109=プルダウン用!$I$8,G109=プルダウン用!$I$9),"この費目は、別途、『参考様式３』の作成・提出が必要です。",IF(G109=プルダウン用!$I$19,"この費目は、別途、『別紙３』の作成・提出が必要です。","-"))</f>
        <v>-</v>
      </c>
    </row>
    <row r="110" spans="1:13" ht="26.25" customHeight="1">
      <c r="A110" s="122">
        <f t="shared" si="1"/>
        <v>105</v>
      </c>
      <c r="B110" s="132"/>
      <c r="C110" s="121" t="str">
        <f>IF(B110="","",VLOOKUP(B110,'②申請一覧 '!$B$6:$E$66,3,FALSE))</f>
        <v/>
      </c>
      <c r="D110" s="135"/>
      <c r="E110" s="135"/>
      <c r="F110" s="130"/>
      <c r="G110" s="123"/>
      <c r="H110" s="128"/>
      <c r="I110" s="136"/>
      <c r="J110" s="138"/>
      <c r="K110" s="194"/>
      <c r="L110" s="195"/>
      <c r="M110" s="71" t="str">
        <f>IF(OR(G110=プルダウン用!$I$8,G110=プルダウン用!$I$9),"この費目は、別途、『参考様式３』の作成・提出が必要です。",IF(G110=プルダウン用!$I$19,"この費目は、別途、『別紙３』の作成・提出が必要です。","-"))</f>
        <v>-</v>
      </c>
    </row>
    <row r="111" spans="1:13" ht="26.25" customHeight="1">
      <c r="A111" s="122">
        <f t="shared" si="1"/>
        <v>106</v>
      </c>
      <c r="B111" s="132"/>
      <c r="C111" s="121" t="str">
        <f>IF(B111="","",VLOOKUP(B111,'②申請一覧 '!$B$6:$E$66,3,FALSE))</f>
        <v/>
      </c>
      <c r="D111" s="135"/>
      <c r="E111" s="135"/>
      <c r="F111" s="130"/>
      <c r="G111" s="123"/>
      <c r="H111" s="128"/>
      <c r="I111" s="136"/>
      <c r="J111" s="138"/>
      <c r="K111" s="194"/>
      <c r="L111" s="195"/>
      <c r="M111" s="71" t="str">
        <f>IF(OR(G111=プルダウン用!$I$8,G111=プルダウン用!$I$9),"この費目は、別途、『参考様式３』の作成・提出が必要です。",IF(G111=プルダウン用!$I$19,"この費目は、別途、『別紙３』の作成・提出が必要です。","-"))</f>
        <v>-</v>
      </c>
    </row>
    <row r="112" spans="1:13" ht="26.25" customHeight="1">
      <c r="A112" s="122">
        <f t="shared" si="1"/>
        <v>107</v>
      </c>
      <c r="B112" s="132"/>
      <c r="C112" s="121" t="str">
        <f>IF(B112="","",VLOOKUP(B112,'②申請一覧 '!$B$6:$E$66,3,FALSE))</f>
        <v/>
      </c>
      <c r="D112" s="135"/>
      <c r="E112" s="135"/>
      <c r="F112" s="130"/>
      <c r="G112" s="123"/>
      <c r="H112" s="128"/>
      <c r="I112" s="136"/>
      <c r="J112" s="138"/>
      <c r="K112" s="194"/>
      <c r="L112" s="195"/>
      <c r="M112" s="71" t="str">
        <f>IF(OR(G112=プルダウン用!$I$8,G112=プルダウン用!$I$9),"この費目は、別途、『参考様式３』の作成・提出が必要です。",IF(G112=プルダウン用!$I$19,"この費目は、別途、『別紙３』の作成・提出が必要です。","-"))</f>
        <v>-</v>
      </c>
    </row>
    <row r="113" spans="1:13" ht="26.25" customHeight="1">
      <c r="A113" s="122">
        <f t="shared" si="1"/>
        <v>108</v>
      </c>
      <c r="B113" s="132"/>
      <c r="C113" s="121" t="str">
        <f>IF(B113="","",VLOOKUP(B113,'②申請一覧 '!$B$6:$E$66,3,FALSE))</f>
        <v/>
      </c>
      <c r="D113" s="135"/>
      <c r="E113" s="135"/>
      <c r="F113" s="130"/>
      <c r="G113" s="123"/>
      <c r="H113" s="128"/>
      <c r="I113" s="136"/>
      <c r="J113" s="138"/>
      <c r="K113" s="194"/>
      <c r="L113" s="195"/>
      <c r="M113" s="71" t="str">
        <f>IF(OR(G113=プルダウン用!$I$8,G113=プルダウン用!$I$9),"この費目は、別途、『参考様式３』の作成・提出が必要です。",IF(G113=プルダウン用!$I$19,"この費目は、別途、『別紙３』の作成・提出が必要です。","-"))</f>
        <v>-</v>
      </c>
    </row>
    <row r="114" spans="1:13" ht="26.25" customHeight="1">
      <c r="A114" s="122">
        <f t="shared" si="1"/>
        <v>109</v>
      </c>
      <c r="B114" s="132"/>
      <c r="C114" s="121" t="str">
        <f>IF(B114="","",VLOOKUP(B114,'②申請一覧 '!$B$6:$E$66,3,FALSE))</f>
        <v/>
      </c>
      <c r="D114" s="135"/>
      <c r="E114" s="135"/>
      <c r="F114" s="130"/>
      <c r="G114" s="123"/>
      <c r="H114" s="128"/>
      <c r="I114" s="136"/>
      <c r="J114" s="138"/>
      <c r="K114" s="194"/>
      <c r="L114" s="195"/>
      <c r="M114" s="71" t="str">
        <f>IF(OR(G114=プルダウン用!$I$8,G114=プルダウン用!$I$9),"この費目は、別途、『参考様式３』の作成・提出が必要です。",IF(G114=プルダウン用!$I$19,"この費目は、別途、『別紙３』の作成・提出が必要です。","-"))</f>
        <v>-</v>
      </c>
    </row>
    <row r="115" spans="1:13" ht="26.25" customHeight="1">
      <c r="A115" s="122">
        <f t="shared" si="1"/>
        <v>110</v>
      </c>
      <c r="B115" s="132"/>
      <c r="C115" s="121" t="str">
        <f>IF(B115="","",VLOOKUP(B115,'②申請一覧 '!$B$6:$E$66,3,FALSE))</f>
        <v/>
      </c>
      <c r="D115" s="135"/>
      <c r="E115" s="135"/>
      <c r="F115" s="130"/>
      <c r="G115" s="123"/>
      <c r="H115" s="128"/>
      <c r="I115" s="136"/>
      <c r="J115" s="138"/>
      <c r="K115" s="194"/>
      <c r="L115" s="195"/>
      <c r="M115" s="71" t="str">
        <f>IF(OR(G115=プルダウン用!$I$8,G115=プルダウン用!$I$9),"この費目は、別途、『参考様式３』の作成・提出が必要です。",IF(G115=プルダウン用!$I$19,"この費目は、別途、『別紙３』の作成・提出が必要です。","-"))</f>
        <v>-</v>
      </c>
    </row>
    <row r="116" spans="1:13" ht="26.25" customHeight="1">
      <c r="A116" s="122">
        <f t="shared" si="1"/>
        <v>111</v>
      </c>
      <c r="B116" s="132"/>
      <c r="C116" s="121" t="str">
        <f>IF(B116="","",VLOOKUP(B116,'②申請一覧 '!$B$6:$E$66,3,FALSE))</f>
        <v/>
      </c>
      <c r="D116" s="135"/>
      <c r="E116" s="135"/>
      <c r="F116" s="130"/>
      <c r="G116" s="123"/>
      <c r="H116" s="128"/>
      <c r="I116" s="136"/>
      <c r="J116" s="138"/>
      <c r="K116" s="194"/>
      <c r="L116" s="195"/>
      <c r="M116" s="71" t="str">
        <f>IF(OR(G116=プルダウン用!$I$8,G116=プルダウン用!$I$9),"この費目は、別途、『参考様式３』の作成・提出が必要です。",IF(G116=プルダウン用!$I$19,"この費目は、別途、『別紙３』の作成・提出が必要です。","-"))</f>
        <v>-</v>
      </c>
    </row>
    <row r="117" spans="1:13" ht="26.25" customHeight="1">
      <c r="A117" s="122">
        <f t="shared" si="1"/>
        <v>112</v>
      </c>
      <c r="B117" s="132"/>
      <c r="C117" s="121" t="str">
        <f>IF(B117="","",VLOOKUP(B117,'②申請一覧 '!$B$6:$E$66,3,FALSE))</f>
        <v/>
      </c>
      <c r="D117" s="135"/>
      <c r="E117" s="135"/>
      <c r="F117" s="130"/>
      <c r="G117" s="123"/>
      <c r="H117" s="128"/>
      <c r="I117" s="136"/>
      <c r="J117" s="138"/>
      <c r="K117" s="194"/>
      <c r="L117" s="195"/>
      <c r="M117" s="71" t="str">
        <f>IF(OR(G117=プルダウン用!$I$8,G117=プルダウン用!$I$9),"この費目は、別途、『参考様式３』の作成・提出が必要です。",IF(G117=プルダウン用!$I$19,"この費目は、別途、『別紙３』の作成・提出が必要です。","-"))</f>
        <v>-</v>
      </c>
    </row>
    <row r="118" spans="1:13" ht="26.25" customHeight="1">
      <c r="A118" s="122">
        <f t="shared" si="1"/>
        <v>113</v>
      </c>
      <c r="B118" s="132"/>
      <c r="C118" s="121" t="str">
        <f>IF(B118="","",VLOOKUP(B118,'②申請一覧 '!$B$6:$E$66,3,FALSE))</f>
        <v/>
      </c>
      <c r="D118" s="135"/>
      <c r="E118" s="135"/>
      <c r="F118" s="130"/>
      <c r="G118" s="123"/>
      <c r="H118" s="128"/>
      <c r="I118" s="136"/>
      <c r="J118" s="138"/>
      <c r="K118" s="194"/>
      <c r="L118" s="195"/>
      <c r="M118" s="71" t="str">
        <f>IF(OR(G118=プルダウン用!$I$8,G118=プルダウン用!$I$9),"この費目は、別途、『参考様式３』の作成・提出が必要です。",IF(G118=プルダウン用!$I$19,"この費目は、別途、『別紙３』の作成・提出が必要です。","-"))</f>
        <v>-</v>
      </c>
    </row>
    <row r="119" spans="1:13" ht="26.25" customHeight="1">
      <c r="A119" s="122">
        <f t="shared" si="1"/>
        <v>114</v>
      </c>
      <c r="B119" s="132"/>
      <c r="C119" s="121" t="str">
        <f>IF(B119="","",VLOOKUP(B119,'②申請一覧 '!$B$6:$E$66,3,FALSE))</f>
        <v/>
      </c>
      <c r="D119" s="135"/>
      <c r="E119" s="135"/>
      <c r="F119" s="130"/>
      <c r="G119" s="123"/>
      <c r="H119" s="128"/>
      <c r="I119" s="136"/>
      <c r="J119" s="138"/>
      <c r="K119" s="194"/>
      <c r="L119" s="195"/>
      <c r="M119" s="71" t="str">
        <f>IF(OR(G119=プルダウン用!$I$8,G119=プルダウン用!$I$9),"この費目は、別途、『参考様式３』の作成・提出が必要です。",IF(G119=プルダウン用!$I$19,"この費目は、別途、『別紙３』の作成・提出が必要です。","-"))</f>
        <v>-</v>
      </c>
    </row>
    <row r="120" spans="1:13" ht="26.25" customHeight="1">
      <c r="A120" s="122">
        <f t="shared" si="1"/>
        <v>115</v>
      </c>
      <c r="B120" s="132"/>
      <c r="C120" s="121" t="str">
        <f>IF(B120="","",VLOOKUP(B120,'②申請一覧 '!$B$6:$E$66,3,FALSE))</f>
        <v/>
      </c>
      <c r="D120" s="135"/>
      <c r="E120" s="135"/>
      <c r="F120" s="130"/>
      <c r="G120" s="123"/>
      <c r="H120" s="128"/>
      <c r="I120" s="136"/>
      <c r="J120" s="138"/>
      <c r="K120" s="194"/>
      <c r="L120" s="195"/>
      <c r="M120" s="71" t="str">
        <f>IF(OR(G120=プルダウン用!$I$8,G120=プルダウン用!$I$9),"この費目は、別途、『参考様式３』の作成・提出が必要です。",IF(G120=プルダウン用!$I$19,"この費目は、別途、『別紙３』の作成・提出が必要です。","-"))</f>
        <v>-</v>
      </c>
    </row>
    <row r="121" spans="1:13" ht="26.25" customHeight="1">
      <c r="A121" s="122">
        <f t="shared" si="1"/>
        <v>116</v>
      </c>
      <c r="B121" s="132"/>
      <c r="C121" s="121" t="str">
        <f>IF(B121="","",VLOOKUP(B121,'②申請一覧 '!$B$6:$E$66,3,FALSE))</f>
        <v/>
      </c>
      <c r="D121" s="135"/>
      <c r="E121" s="135"/>
      <c r="F121" s="130"/>
      <c r="G121" s="123"/>
      <c r="H121" s="128"/>
      <c r="I121" s="136"/>
      <c r="J121" s="138"/>
      <c r="K121" s="194"/>
      <c r="L121" s="195"/>
      <c r="M121" s="71" t="str">
        <f>IF(OR(G121=プルダウン用!$I$8,G121=プルダウン用!$I$9),"この費目は、別途、『参考様式３』の作成・提出が必要です。",IF(G121=プルダウン用!$I$19,"この費目は、別途、『別紙３』の作成・提出が必要です。","-"))</f>
        <v>-</v>
      </c>
    </row>
    <row r="122" spans="1:13" ht="26.25" customHeight="1">
      <c r="A122" s="122">
        <f t="shared" si="1"/>
        <v>117</v>
      </c>
      <c r="B122" s="132"/>
      <c r="C122" s="121" t="str">
        <f>IF(B122="","",VLOOKUP(B122,'②申請一覧 '!$B$6:$E$66,3,FALSE))</f>
        <v/>
      </c>
      <c r="D122" s="135"/>
      <c r="E122" s="135"/>
      <c r="F122" s="130"/>
      <c r="G122" s="123"/>
      <c r="H122" s="128"/>
      <c r="I122" s="136"/>
      <c r="J122" s="138"/>
      <c r="K122" s="194"/>
      <c r="L122" s="195"/>
      <c r="M122" s="71" t="str">
        <f>IF(OR(G122=プルダウン用!$I$8,G122=プルダウン用!$I$9),"この費目は、別途、『参考様式３』の作成・提出が必要です。",IF(G122=プルダウン用!$I$19,"この費目は、別途、『別紙３』の作成・提出が必要です。","-"))</f>
        <v>-</v>
      </c>
    </row>
    <row r="123" spans="1:13" ht="26.25" customHeight="1">
      <c r="A123" s="122">
        <f t="shared" si="1"/>
        <v>118</v>
      </c>
      <c r="B123" s="132"/>
      <c r="C123" s="121" t="str">
        <f>IF(B123="","",VLOOKUP(B123,'②申請一覧 '!$B$6:$E$66,3,FALSE))</f>
        <v/>
      </c>
      <c r="D123" s="135"/>
      <c r="E123" s="135"/>
      <c r="F123" s="130"/>
      <c r="G123" s="123"/>
      <c r="H123" s="128"/>
      <c r="I123" s="136"/>
      <c r="J123" s="138"/>
      <c r="K123" s="194"/>
      <c r="L123" s="195"/>
      <c r="M123" s="71" t="str">
        <f>IF(OR(G123=プルダウン用!$I$8,G123=プルダウン用!$I$9),"この費目は、別途、『参考様式３』の作成・提出が必要です。",IF(G123=プルダウン用!$I$19,"この費目は、別途、『別紙３』の作成・提出が必要です。","-"))</f>
        <v>-</v>
      </c>
    </row>
    <row r="124" spans="1:13" ht="26.25" customHeight="1">
      <c r="A124" s="122">
        <f t="shared" si="1"/>
        <v>119</v>
      </c>
      <c r="B124" s="132"/>
      <c r="C124" s="121" t="str">
        <f>IF(B124="","",VLOOKUP(B124,'②申請一覧 '!$B$6:$E$66,3,FALSE))</f>
        <v/>
      </c>
      <c r="D124" s="135"/>
      <c r="E124" s="135"/>
      <c r="F124" s="130"/>
      <c r="G124" s="123"/>
      <c r="H124" s="128"/>
      <c r="I124" s="136"/>
      <c r="J124" s="138"/>
      <c r="K124" s="194"/>
      <c r="L124" s="195"/>
      <c r="M124" s="71" t="str">
        <f>IF(OR(G124=プルダウン用!$I$8,G124=プルダウン用!$I$9),"この費目は、別途、『参考様式３』の作成・提出が必要です。",IF(G124=プルダウン用!$I$19,"この費目は、別途、『別紙３』の作成・提出が必要です。","-"))</f>
        <v>-</v>
      </c>
    </row>
    <row r="125" spans="1:13" ht="26.25" customHeight="1">
      <c r="A125" s="122">
        <f t="shared" si="1"/>
        <v>120</v>
      </c>
      <c r="B125" s="132"/>
      <c r="C125" s="121" t="str">
        <f>IF(B125="","",VLOOKUP(B125,'②申請一覧 '!$B$6:$E$66,3,FALSE))</f>
        <v/>
      </c>
      <c r="D125" s="135"/>
      <c r="E125" s="135"/>
      <c r="F125" s="130"/>
      <c r="G125" s="123"/>
      <c r="H125" s="128"/>
      <c r="I125" s="136"/>
      <c r="J125" s="138"/>
      <c r="K125" s="194"/>
      <c r="L125" s="195"/>
      <c r="M125" s="71" t="str">
        <f>IF(OR(G125=プルダウン用!$I$8,G125=プルダウン用!$I$9),"この費目は、別途、『参考様式３』の作成・提出が必要です。",IF(G125=プルダウン用!$I$19,"この費目は、別途、『別紙３』の作成・提出が必要です。","-"))</f>
        <v>-</v>
      </c>
    </row>
    <row r="126" spans="1:13" ht="26.25" customHeight="1">
      <c r="A126" s="122">
        <f t="shared" si="1"/>
        <v>121</v>
      </c>
      <c r="B126" s="132"/>
      <c r="C126" s="121" t="str">
        <f>IF(B126="","",VLOOKUP(B126,'②申請一覧 '!$B$6:$E$66,3,FALSE))</f>
        <v/>
      </c>
      <c r="D126" s="135"/>
      <c r="E126" s="135"/>
      <c r="F126" s="130"/>
      <c r="G126" s="123"/>
      <c r="H126" s="128"/>
      <c r="I126" s="136"/>
      <c r="J126" s="138"/>
      <c r="K126" s="194"/>
      <c r="L126" s="195"/>
      <c r="M126" s="71" t="str">
        <f>IF(OR(G126=プルダウン用!$I$8,G126=プルダウン用!$I$9),"この費目は、別途、『参考様式３』の作成・提出が必要です。",IF(G126=プルダウン用!$I$19,"この費目は、別途、『別紙３』の作成・提出が必要です。","-"))</f>
        <v>-</v>
      </c>
    </row>
    <row r="127" spans="1:13" ht="26.25" customHeight="1">
      <c r="A127" s="122">
        <f t="shared" si="1"/>
        <v>122</v>
      </c>
      <c r="B127" s="132"/>
      <c r="C127" s="121" t="str">
        <f>IF(B127="","",VLOOKUP(B127,'②申請一覧 '!$B$6:$E$66,3,FALSE))</f>
        <v/>
      </c>
      <c r="D127" s="135"/>
      <c r="E127" s="135"/>
      <c r="F127" s="130"/>
      <c r="G127" s="123"/>
      <c r="H127" s="128"/>
      <c r="I127" s="136"/>
      <c r="J127" s="138"/>
      <c r="K127" s="194"/>
      <c r="L127" s="195"/>
      <c r="M127" s="71" t="str">
        <f>IF(OR(G127=プルダウン用!$I$8,G127=プルダウン用!$I$9),"この費目は、別途、『参考様式３』の作成・提出が必要です。",IF(G127=プルダウン用!$I$19,"この費目は、別途、『別紙３』の作成・提出が必要です。","-"))</f>
        <v>-</v>
      </c>
    </row>
    <row r="128" spans="1:13" ht="26.25" customHeight="1">
      <c r="A128" s="122">
        <f t="shared" si="1"/>
        <v>123</v>
      </c>
      <c r="B128" s="132"/>
      <c r="C128" s="121" t="str">
        <f>IF(B128="","",VLOOKUP(B128,'②申請一覧 '!$B$6:$E$66,3,FALSE))</f>
        <v/>
      </c>
      <c r="D128" s="135"/>
      <c r="E128" s="135"/>
      <c r="F128" s="130"/>
      <c r="G128" s="123"/>
      <c r="H128" s="128"/>
      <c r="I128" s="136"/>
      <c r="J128" s="138"/>
      <c r="K128" s="194"/>
      <c r="L128" s="195"/>
      <c r="M128" s="71" t="str">
        <f>IF(OR(G128=プルダウン用!$I$8,G128=プルダウン用!$I$9),"この費目は、別途、『参考様式３』の作成・提出が必要です。",IF(G128=プルダウン用!$I$19,"この費目は、別途、『別紙３』の作成・提出が必要です。","-"))</f>
        <v>-</v>
      </c>
    </row>
    <row r="129" spans="1:13" ht="26.25" customHeight="1">
      <c r="A129" s="122">
        <f t="shared" si="1"/>
        <v>124</v>
      </c>
      <c r="B129" s="132"/>
      <c r="C129" s="121" t="str">
        <f>IF(B129="","",VLOOKUP(B129,'②申請一覧 '!$B$6:$E$66,3,FALSE))</f>
        <v/>
      </c>
      <c r="D129" s="135"/>
      <c r="E129" s="135"/>
      <c r="F129" s="130"/>
      <c r="G129" s="123"/>
      <c r="H129" s="128"/>
      <c r="I129" s="136"/>
      <c r="J129" s="138"/>
      <c r="K129" s="194"/>
      <c r="L129" s="195"/>
      <c r="M129" s="71" t="str">
        <f>IF(OR(G129=プルダウン用!$I$8,G129=プルダウン用!$I$9),"この費目は、別途、『参考様式３』の作成・提出が必要です。",IF(G129=プルダウン用!$I$19,"この費目は、別途、『別紙３』の作成・提出が必要です。","-"))</f>
        <v>-</v>
      </c>
    </row>
    <row r="130" spans="1:13" ht="26.25" customHeight="1">
      <c r="A130" s="122">
        <f t="shared" si="1"/>
        <v>125</v>
      </c>
      <c r="B130" s="132"/>
      <c r="C130" s="121" t="str">
        <f>IF(B130="","",VLOOKUP(B130,'②申請一覧 '!$B$6:$E$66,3,FALSE))</f>
        <v/>
      </c>
      <c r="D130" s="135"/>
      <c r="E130" s="135"/>
      <c r="F130" s="130"/>
      <c r="G130" s="123"/>
      <c r="H130" s="128"/>
      <c r="I130" s="136"/>
      <c r="J130" s="138"/>
      <c r="K130" s="194"/>
      <c r="L130" s="195"/>
      <c r="M130" s="71" t="str">
        <f>IF(OR(G130=プルダウン用!$I$8,G130=プルダウン用!$I$9),"この費目は、別途、『参考様式３』の作成・提出が必要です。",IF(G130=プルダウン用!$I$19,"この費目は、別途、『別紙３』の作成・提出が必要です。","-"))</f>
        <v>-</v>
      </c>
    </row>
    <row r="131" spans="1:13" ht="26.25" customHeight="1">
      <c r="A131" s="122">
        <f t="shared" si="1"/>
        <v>126</v>
      </c>
      <c r="B131" s="132"/>
      <c r="C131" s="121" t="str">
        <f>IF(B131="","",VLOOKUP(B131,'②申請一覧 '!$B$6:$E$66,3,FALSE))</f>
        <v/>
      </c>
      <c r="D131" s="135"/>
      <c r="E131" s="135"/>
      <c r="F131" s="130"/>
      <c r="G131" s="123"/>
      <c r="H131" s="128"/>
      <c r="I131" s="136"/>
      <c r="J131" s="138"/>
      <c r="K131" s="194"/>
      <c r="L131" s="195"/>
      <c r="M131" s="71" t="str">
        <f>IF(OR(G131=プルダウン用!$I$8,G131=プルダウン用!$I$9),"この費目は、別途、『参考様式３』の作成・提出が必要です。",IF(G131=プルダウン用!$I$19,"この費目は、別途、『別紙３』の作成・提出が必要です。","-"))</f>
        <v>-</v>
      </c>
    </row>
    <row r="132" spans="1:13" ht="26.25" customHeight="1">
      <c r="A132" s="122">
        <f t="shared" si="1"/>
        <v>127</v>
      </c>
      <c r="B132" s="132"/>
      <c r="C132" s="121" t="str">
        <f>IF(B132="","",VLOOKUP(B132,'②申請一覧 '!$B$6:$E$66,3,FALSE))</f>
        <v/>
      </c>
      <c r="D132" s="135"/>
      <c r="E132" s="135"/>
      <c r="F132" s="130"/>
      <c r="G132" s="123"/>
      <c r="H132" s="128"/>
      <c r="I132" s="136"/>
      <c r="J132" s="138"/>
      <c r="K132" s="194"/>
      <c r="L132" s="195"/>
      <c r="M132" s="71" t="str">
        <f>IF(OR(G132=プルダウン用!$I$8,G132=プルダウン用!$I$9),"この費目は、別途、『参考様式３』の作成・提出が必要です。",IF(G132=プルダウン用!$I$19,"この費目は、別途、『別紙３』の作成・提出が必要です。","-"))</f>
        <v>-</v>
      </c>
    </row>
    <row r="133" spans="1:13" ht="26.25" customHeight="1">
      <c r="A133" s="122">
        <f t="shared" si="1"/>
        <v>128</v>
      </c>
      <c r="B133" s="132"/>
      <c r="C133" s="121" t="str">
        <f>IF(B133="","",VLOOKUP(B133,'②申請一覧 '!$B$6:$E$66,3,FALSE))</f>
        <v/>
      </c>
      <c r="D133" s="135"/>
      <c r="E133" s="135"/>
      <c r="F133" s="130"/>
      <c r="G133" s="123"/>
      <c r="H133" s="128"/>
      <c r="I133" s="136"/>
      <c r="J133" s="138"/>
      <c r="K133" s="194"/>
      <c r="L133" s="195"/>
      <c r="M133" s="71" t="str">
        <f>IF(OR(G133=プルダウン用!$I$8,G133=プルダウン用!$I$9),"この費目は、別途、『参考様式３』の作成・提出が必要です。",IF(G133=プルダウン用!$I$19,"この費目は、別途、『別紙３』の作成・提出が必要です。","-"))</f>
        <v>-</v>
      </c>
    </row>
    <row r="134" spans="1:13" ht="26.25" customHeight="1">
      <c r="A134" s="122">
        <f t="shared" si="1"/>
        <v>129</v>
      </c>
      <c r="B134" s="132"/>
      <c r="C134" s="121" t="str">
        <f>IF(B134="","",VLOOKUP(B134,'②申請一覧 '!$B$6:$E$66,3,FALSE))</f>
        <v/>
      </c>
      <c r="D134" s="135"/>
      <c r="E134" s="135"/>
      <c r="F134" s="130"/>
      <c r="G134" s="123"/>
      <c r="H134" s="128"/>
      <c r="I134" s="136"/>
      <c r="J134" s="138"/>
      <c r="K134" s="194"/>
      <c r="L134" s="195"/>
      <c r="M134" s="71" t="str">
        <f>IF(OR(G134=プルダウン用!$I$8,G134=プルダウン用!$I$9),"この費目は、別途、『参考様式３』の作成・提出が必要です。",IF(G134=プルダウン用!$I$19,"この費目は、別途、『別紙３』の作成・提出が必要です。","-"))</f>
        <v>-</v>
      </c>
    </row>
    <row r="135" spans="1:13" ht="26.25" customHeight="1">
      <c r="A135" s="122">
        <f t="shared" ref="A135:A198" si="2">ROW(A135)-5</f>
        <v>130</v>
      </c>
      <c r="B135" s="132"/>
      <c r="C135" s="121" t="str">
        <f>IF(B135="","",VLOOKUP(B135,'②申請一覧 '!$B$6:$E$66,3,FALSE))</f>
        <v/>
      </c>
      <c r="D135" s="135"/>
      <c r="E135" s="135"/>
      <c r="F135" s="130"/>
      <c r="G135" s="123"/>
      <c r="H135" s="128"/>
      <c r="I135" s="136"/>
      <c r="J135" s="138"/>
      <c r="K135" s="194"/>
      <c r="L135" s="195"/>
      <c r="M135" s="71" t="str">
        <f>IF(OR(G135=プルダウン用!$I$8,G135=プルダウン用!$I$9),"この費目は、別途、『参考様式３』の作成・提出が必要です。",IF(G135=プルダウン用!$I$19,"この費目は、別途、『別紙３』の作成・提出が必要です。","-"))</f>
        <v>-</v>
      </c>
    </row>
    <row r="136" spans="1:13" ht="26.25" customHeight="1">
      <c r="A136" s="122">
        <f t="shared" si="2"/>
        <v>131</v>
      </c>
      <c r="B136" s="132"/>
      <c r="C136" s="121" t="str">
        <f>IF(B136="","",VLOOKUP(B136,'②申請一覧 '!$B$6:$E$66,3,FALSE))</f>
        <v/>
      </c>
      <c r="D136" s="135"/>
      <c r="E136" s="135"/>
      <c r="F136" s="130"/>
      <c r="G136" s="123"/>
      <c r="H136" s="128"/>
      <c r="I136" s="136"/>
      <c r="J136" s="138"/>
      <c r="K136" s="194"/>
      <c r="L136" s="195"/>
      <c r="M136" s="71" t="str">
        <f>IF(OR(G136=プルダウン用!$I$8,G136=プルダウン用!$I$9),"この費目は、別途、『参考様式３』の作成・提出が必要です。",IF(G136=プルダウン用!$I$19,"この費目は、別途、『別紙３』の作成・提出が必要です。","-"))</f>
        <v>-</v>
      </c>
    </row>
    <row r="137" spans="1:13" ht="26.25" customHeight="1">
      <c r="A137" s="122">
        <f t="shared" si="2"/>
        <v>132</v>
      </c>
      <c r="B137" s="132"/>
      <c r="C137" s="121" t="str">
        <f>IF(B137="","",VLOOKUP(B137,'②申請一覧 '!$B$6:$E$66,3,FALSE))</f>
        <v/>
      </c>
      <c r="D137" s="135"/>
      <c r="E137" s="135"/>
      <c r="F137" s="130"/>
      <c r="G137" s="123"/>
      <c r="H137" s="128"/>
      <c r="I137" s="136"/>
      <c r="J137" s="138"/>
      <c r="K137" s="194"/>
      <c r="L137" s="195"/>
      <c r="M137" s="71" t="str">
        <f>IF(OR(G137=プルダウン用!$I$8,G137=プルダウン用!$I$9),"この費目は、別途、『参考様式３』の作成・提出が必要です。",IF(G137=プルダウン用!$I$19,"この費目は、別途、『別紙３』の作成・提出が必要です。","-"))</f>
        <v>-</v>
      </c>
    </row>
    <row r="138" spans="1:13" ht="26.25" customHeight="1">
      <c r="A138" s="122">
        <f t="shared" si="2"/>
        <v>133</v>
      </c>
      <c r="B138" s="132"/>
      <c r="C138" s="121" t="str">
        <f>IF(B138="","",VLOOKUP(B138,'②申請一覧 '!$B$6:$E$66,3,FALSE))</f>
        <v/>
      </c>
      <c r="D138" s="135"/>
      <c r="E138" s="135"/>
      <c r="F138" s="130"/>
      <c r="G138" s="123"/>
      <c r="H138" s="128"/>
      <c r="I138" s="136"/>
      <c r="J138" s="138"/>
      <c r="K138" s="194"/>
      <c r="L138" s="195"/>
      <c r="M138" s="71" t="str">
        <f>IF(OR(G138=プルダウン用!$I$8,G138=プルダウン用!$I$9),"この費目は、別途、『参考様式３』の作成・提出が必要です。",IF(G138=プルダウン用!$I$19,"この費目は、別途、『別紙３』の作成・提出が必要です。","-"))</f>
        <v>-</v>
      </c>
    </row>
    <row r="139" spans="1:13" ht="26.25" customHeight="1">
      <c r="A139" s="122">
        <f t="shared" si="2"/>
        <v>134</v>
      </c>
      <c r="B139" s="132"/>
      <c r="C139" s="121" t="str">
        <f>IF(B139="","",VLOOKUP(B139,'②申請一覧 '!$B$6:$E$66,3,FALSE))</f>
        <v/>
      </c>
      <c r="D139" s="135"/>
      <c r="E139" s="135"/>
      <c r="F139" s="130"/>
      <c r="G139" s="123"/>
      <c r="H139" s="128"/>
      <c r="I139" s="136"/>
      <c r="J139" s="138"/>
      <c r="K139" s="194"/>
      <c r="L139" s="195"/>
      <c r="M139" s="71" t="str">
        <f>IF(OR(G139=プルダウン用!$I$8,G139=プルダウン用!$I$9),"この費目は、別途、『参考様式３』の作成・提出が必要です。",IF(G139=プルダウン用!$I$19,"この費目は、別途、『別紙３』の作成・提出が必要です。","-"))</f>
        <v>-</v>
      </c>
    </row>
    <row r="140" spans="1:13" ht="26.25" customHeight="1">
      <c r="A140" s="122">
        <f t="shared" si="2"/>
        <v>135</v>
      </c>
      <c r="B140" s="132"/>
      <c r="C140" s="121" t="str">
        <f>IF(B140="","",VLOOKUP(B140,'②申請一覧 '!$B$6:$E$66,3,FALSE))</f>
        <v/>
      </c>
      <c r="D140" s="135"/>
      <c r="E140" s="135"/>
      <c r="F140" s="130"/>
      <c r="G140" s="123"/>
      <c r="H140" s="128"/>
      <c r="I140" s="136"/>
      <c r="J140" s="138"/>
      <c r="K140" s="194"/>
      <c r="L140" s="195"/>
      <c r="M140" s="71" t="str">
        <f>IF(OR(G140=プルダウン用!$I$8,G140=プルダウン用!$I$9),"この費目は、別途、『参考様式３』の作成・提出が必要です。",IF(G140=プルダウン用!$I$19,"この費目は、別途、『別紙３』の作成・提出が必要です。","-"))</f>
        <v>-</v>
      </c>
    </row>
    <row r="141" spans="1:13" ht="26.25" customHeight="1">
      <c r="A141" s="122">
        <f t="shared" si="2"/>
        <v>136</v>
      </c>
      <c r="B141" s="132"/>
      <c r="C141" s="121" t="str">
        <f>IF(B141="","",VLOOKUP(B141,'②申請一覧 '!$B$6:$E$66,3,FALSE))</f>
        <v/>
      </c>
      <c r="D141" s="135"/>
      <c r="E141" s="135"/>
      <c r="F141" s="130"/>
      <c r="G141" s="123"/>
      <c r="H141" s="128"/>
      <c r="I141" s="136"/>
      <c r="J141" s="138"/>
      <c r="K141" s="194"/>
      <c r="L141" s="195"/>
      <c r="M141" s="71" t="str">
        <f>IF(OR(G141=プルダウン用!$I$8,G141=プルダウン用!$I$9),"この費目は、別途、『参考様式３』の作成・提出が必要です。",IF(G141=プルダウン用!$I$19,"この費目は、別途、『別紙３』の作成・提出が必要です。","-"))</f>
        <v>-</v>
      </c>
    </row>
    <row r="142" spans="1:13" ht="26.25" customHeight="1">
      <c r="A142" s="122">
        <f t="shared" si="2"/>
        <v>137</v>
      </c>
      <c r="B142" s="132"/>
      <c r="C142" s="121" t="str">
        <f>IF(B142="","",VLOOKUP(B142,'②申請一覧 '!$B$6:$E$66,3,FALSE))</f>
        <v/>
      </c>
      <c r="D142" s="135"/>
      <c r="E142" s="135"/>
      <c r="F142" s="130"/>
      <c r="G142" s="123"/>
      <c r="H142" s="128"/>
      <c r="I142" s="136"/>
      <c r="J142" s="138"/>
      <c r="K142" s="194"/>
      <c r="L142" s="195"/>
      <c r="M142" s="71" t="str">
        <f>IF(OR(G142=プルダウン用!$I$8,G142=プルダウン用!$I$9),"この費目は、別途、『参考様式３』の作成・提出が必要です。",IF(G142=プルダウン用!$I$19,"この費目は、別途、『別紙３』の作成・提出が必要です。","-"))</f>
        <v>-</v>
      </c>
    </row>
    <row r="143" spans="1:13" ht="26.25" customHeight="1">
      <c r="A143" s="122">
        <f t="shared" si="2"/>
        <v>138</v>
      </c>
      <c r="B143" s="132"/>
      <c r="C143" s="121" t="str">
        <f>IF(B143="","",VLOOKUP(B143,'②申請一覧 '!$B$6:$E$66,3,FALSE))</f>
        <v/>
      </c>
      <c r="D143" s="135"/>
      <c r="E143" s="135"/>
      <c r="F143" s="130"/>
      <c r="G143" s="123"/>
      <c r="H143" s="128"/>
      <c r="I143" s="136"/>
      <c r="J143" s="138"/>
      <c r="K143" s="194"/>
      <c r="L143" s="195"/>
      <c r="M143" s="71" t="str">
        <f>IF(OR(G143=プルダウン用!$I$8,G143=プルダウン用!$I$9),"この費目は、別途、『参考様式３』の作成・提出が必要です。",IF(G143=プルダウン用!$I$19,"この費目は、別途、『別紙３』の作成・提出が必要です。","-"))</f>
        <v>-</v>
      </c>
    </row>
    <row r="144" spans="1:13" ht="26.25" customHeight="1">
      <c r="A144" s="122">
        <f t="shared" si="2"/>
        <v>139</v>
      </c>
      <c r="B144" s="132"/>
      <c r="C144" s="121" t="str">
        <f>IF(B144="","",VLOOKUP(B144,'②申請一覧 '!$B$6:$E$66,3,FALSE))</f>
        <v/>
      </c>
      <c r="D144" s="135"/>
      <c r="E144" s="135"/>
      <c r="F144" s="130"/>
      <c r="G144" s="123"/>
      <c r="H144" s="128"/>
      <c r="I144" s="136"/>
      <c r="J144" s="138"/>
      <c r="K144" s="194"/>
      <c r="L144" s="195"/>
      <c r="M144" s="71" t="str">
        <f>IF(OR(G144=プルダウン用!$I$8,G144=プルダウン用!$I$9),"この費目は、別途、『参考様式３』の作成・提出が必要です。",IF(G144=プルダウン用!$I$19,"この費目は、別途、『別紙３』の作成・提出が必要です。","-"))</f>
        <v>-</v>
      </c>
    </row>
    <row r="145" spans="1:13" ht="26.25" customHeight="1">
      <c r="A145" s="122">
        <f t="shared" si="2"/>
        <v>140</v>
      </c>
      <c r="B145" s="132"/>
      <c r="C145" s="121" t="str">
        <f>IF(B145="","",VLOOKUP(B145,'②申請一覧 '!$B$6:$E$66,3,FALSE))</f>
        <v/>
      </c>
      <c r="D145" s="135"/>
      <c r="E145" s="135"/>
      <c r="F145" s="130"/>
      <c r="G145" s="123"/>
      <c r="H145" s="128"/>
      <c r="I145" s="136"/>
      <c r="J145" s="138"/>
      <c r="K145" s="194"/>
      <c r="L145" s="195"/>
      <c r="M145" s="71" t="str">
        <f>IF(OR(G145=プルダウン用!$I$8,G145=プルダウン用!$I$9),"この費目は、別途、『参考様式３』の作成・提出が必要です。",IF(G145=プルダウン用!$I$19,"この費目は、別途、『別紙３』の作成・提出が必要です。","-"))</f>
        <v>-</v>
      </c>
    </row>
    <row r="146" spans="1:13" ht="26.25" customHeight="1">
      <c r="A146" s="122">
        <f t="shared" si="2"/>
        <v>141</v>
      </c>
      <c r="B146" s="132"/>
      <c r="C146" s="121" t="str">
        <f>IF(B146="","",VLOOKUP(B146,'②申請一覧 '!$B$6:$E$66,3,FALSE))</f>
        <v/>
      </c>
      <c r="D146" s="135"/>
      <c r="E146" s="135"/>
      <c r="F146" s="130"/>
      <c r="G146" s="123"/>
      <c r="H146" s="128"/>
      <c r="I146" s="136"/>
      <c r="J146" s="138"/>
      <c r="K146" s="194"/>
      <c r="L146" s="195"/>
      <c r="M146" s="71" t="str">
        <f>IF(OR(G146=プルダウン用!$I$8,G146=プルダウン用!$I$9),"この費目は、別途、『参考様式３』の作成・提出が必要です。",IF(G146=プルダウン用!$I$19,"この費目は、別途、『別紙３』の作成・提出が必要です。","-"))</f>
        <v>-</v>
      </c>
    </row>
    <row r="147" spans="1:13" ht="26.25" customHeight="1">
      <c r="A147" s="122">
        <f t="shared" si="2"/>
        <v>142</v>
      </c>
      <c r="B147" s="132"/>
      <c r="C147" s="121" t="str">
        <f>IF(B147="","",VLOOKUP(B147,'②申請一覧 '!$B$6:$E$66,3,FALSE))</f>
        <v/>
      </c>
      <c r="D147" s="135"/>
      <c r="E147" s="135"/>
      <c r="F147" s="130"/>
      <c r="G147" s="123"/>
      <c r="H147" s="128"/>
      <c r="I147" s="136"/>
      <c r="J147" s="138"/>
      <c r="K147" s="194"/>
      <c r="L147" s="195"/>
      <c r="M147" s="71" t="str">
        <f>IF(OR(G147=プルダウン用!$I$8,G147=プルダウン用!$I$9),"この費目は、別途、『参考様式３』の作成・提出が必要です。",IF(G147=プルダウン用!$I$19,"この費目は、別途、『別紙３』の作成・提出が必要です。","-"))</f>
        <v>-</v>
      </c>
    </row>
    <row r="148" spans="1:13" ht="26.25" customHeight="1">
      <c r="A148" s="122">
        <f t="shared" si="2"/>
        <v>143</v>
      </c>
      <c r="B148" s="132"/>
      <c r="C148" s="121" t="str">
        <f>IF(B148="","",VLOOKUP(B148,'②申請一覧 '!$B$6:$E$66,3,FALSE))</f>
        <v/>
      </c>
      <c r="D148" s="135"/>
      <c r="E148" s="135"/>
      <c r="F148" s="130"/>
      <c r="G148" s="123"/>
      <c r="H148" s="128"/>
      <c r="I148" s="136"/>
      <c r="J148" s="138"/>
      <c r="K148" s="194"/>
      <c r="L148" s="195"/>
      <c r="M148" s="71" t="str">
        <f>IF(OR(G148=プルダウン用!$I$8,G148=プルダウン用!$I$9),"この費目は、別途、『参考様式３』の作成・提出が必要です。",IF(G148=プルダウン用!$I$19,"この費目は、別途、『別紙３』の作成・提出が必要です。","-"))</f>
        <v>-</v>
      </c>
    </row>
    <row r="149" spans="1:13" ht="26.25" customHeight="1">
      <c r="A149" s="122">
        <f t="shared" si="2"/>
        <v>144</v>
      </c>
      <c r="B149" s="132"/>
      <c r="C149" s="121" t="str">
        <f>IF(B149="","",VLOOKUP(B149,'②申請一覧 '!$B$6:$E$66,3,FALSE))</f>
        <v/>
      </c>
      <c r="D149" s="135"/>
      <c r="E149" s="135"/>
      <c r="F149" s="130"/>
      <c r="G149" s="123"/>
      <c r="H149" s="128"/>
      <c r="I149" s="136"/>
      <c r="J149" s="138"/>
      <c r="K149" s="194"/>
      <c r="L149" s="195"/>
      <c r="M149" s="71" t="str">
        <f>IF(OR(G149=プルダウン用!$I$8,G149=プルダウン用!$I$9),"この費目は、別途、『参考様式３』の作成・提出が必要です。",IF(G149=プルダウン用!$I$19,"この費目は、別途、『別紙３』の作成・提出が必要です。","-"))</f>
        <v>-</v>
      </c>
    </row>
    <row r="150" spans="1:13" ht="26.25" customHeight="1">
      <c r="A150" s="122">
        <f t="shared" si="2"/>
        <v>145</v>
      </c>
      <c r="B150" s="132"/>
      <c r="C150" s="121" t="str">
        <f>IF(B150="","",VLOOKUP(B150,'②申請一覧 '!$B$6:$E$66,3,FALSE))</f>
        <v/>
      </c>
      <c r="D150" s="135"/>
      <c r="E150" s="135"/>
      <c r="F150" s="130"/>
      <c r="G150" s="123"/>
      <c r="H150" s="128"/>
      <c r="I150" s="136"/>
      <c r="J150" s="138"/>
      <c r="K150" s="194"/>
      <c r="L150" s="195"/>
      <c r="M150" s="71" t="str">
        <f>IF(OR(G150=プルダウン用!$I$8,G150=プルダウン用!$I$9),"この費目は、別途、『参考様式３』の作成・提出が必要です。",IF(G150=プルダウン用!$I$19,"この費目は、別途、『別紙３』の作成・提出が必要です。","-"))</f>
        <v>-</v>
      </c>
    </row>
    <row r="151" spans="1:13" ht="26.25" customHeight="1">
      <c r="A151" s="122">
        <f t="shared" si="2"/>
        <v>146</v>
      </c>
      <c r="B151" s="132"/>
      <c r="C151" s="121" t="str">
        <f>IF(B151="","",VLOOKUP(B151,'②申請一覧 '!$B$6:$E$66,3,FALSE))</f>
        <v/>
      </c>
      <c r="D151" s="135"/>
      <c r="E151" s="135"/>
      <c r="F151" s="130"/>
      <c r="G151" s="123"/>
      <c r="H151" s="128"/>
      <c r="I151" s="136"/>
      <c r="J151" s="138"/>
      <c r="K151" s="194"/>
      <c r="L151" s="195"/>
      <c r="M151" s="71" t="str">
        <f>IF(OR(G151=プルダウン用!$I$8,G151=プルダウン用!$I$9),"この費目は、別途、『参考様式３』の作成・提出が必要です。",IF(G151=プルダウン用!$I$19,"この費目は、別途、『別紙３』の作成・提出が必要です。","-"))</f>
        <v>-</v>
      </c>
    </row>
    <row r="152" spans="1:13" ht="26.25" customHeight="1">
      <c r="A152" s="122">
        <f t="shared" si="2"/>
        <v>147</v>
      </c>
      <c r="B152" s="132"/>
      <c r="C152" s="121" t="str">
        <f>IF(B152="","",VLOOKUP(B152,'②申請一覧 '!$B$6:$E$66,3,FALSE))</f>
        <v/>
      </c>
      <c r="D152" s="135"/>
      <c r="E152" s="135"/>
      <c r="F152" s="130"/>
      <c r="G152" s="123"/>
      <c r="H152" s="128"/>
      <c r="I152" s="136"/>
      <c r="J152" s="138"/>
      <c r="K152" s="194"/>
      <c r="L152" s="195"/>
      <c r="M152" s="71" t="str">
        <f>IF(OR(G152=プルダウン用!$I$8,G152=プルダウン用!$I$9),"この費目は、別途、『参考様式３』の作成・提出が必要です。",IF(G152=プルダウン用!$I$19,"この費目は、別途、『別紙３』の作成・提出が必要です。","-"))</f>
        <v>-</v>
      </c>
    </row>
    <row r="153" spans="1:13" ht="26.25" customHeight="1">
      <c r="A153" s="122">
        <f t="shared" si="2"/>
        <v>148</v>
      </c>
      <c r="B153" s="132"/>
      <c r="C153" s="121" t="str">
        <f>IF(B153="","",VLOOKUP(B153,'②申請一覧 '!$B$6:$E$66,3,FALSE))</f>
        <v/>
      </c>
      <c r="D153" s="135"/>
      <c r="E153" s="135"/>
      <c r="F153" s="130"/>
      <c r="G153" s="123"/>
      <c r="H153" s="128"/>
      <c r="I153" s="136"/>
      <c r="J153" s="138"/>
      <c r="K153" s="194"/>
      <c r="L153" s="195"/>
      <c r="M153" s="71" t="str">
        <f>IF(OR(G153=プルダウン用!$I$8,G153=プルダウン用!$I$9),"この費目は、別途、『参考様式３』の作成・提出が必要です。",IF(G153=プルダウン用!$I$19,"この費目は、別途、『別紙３』の作成・提出が必要です。","-"))</f>
        <v>-</v>
      </c>
    </row>
    <row r="154" spans="1:13" ht="26.25" customHeight="1">
      <c r="A154" s="122">
        <f t="shared" si="2"/>
        <v>149</v>
      </c>
      <c r="B154" s="132"/>
      <c r="C154" s="121" t="str">
        <f>IF(B154="","",VLOOKUP(B154,'②申請一覧 '!$B$6:$E$66,3,FALSE))</f>
        <v/>
      </c>
      <c r="D154" s="135"/>
      <c r="E154" s="135"/>
      <c r="F154" s="130"/>
      <c r="G154" s="123"/>
      <c r="H154" s="128"/>
      <c r="I154" s="136"/>
      <c r="J154" s="138"/>
      <c r="K154" s="194"/>
      <c r="L154" s="195"/>
      <c r="M154" s="71" t="str">
        <f>IF(OR(G154=プルダウン用!$I$8,G154=プルダウン用!$I$9),"この費目は、別途、『参考様式３』の作成・提出が必要です。",IF(G154=プルダウン用!$I$19,"この費目は、別途、『別紙３』の作成・提出が必要です。","-"))</f>
        <v>-</v>
      </c>
    </row>
    <row r="155" spans="1:13" ht="26.25" customHeight="1">
      <c r="A155" s="122">
        <f t="shared" si="2"/>
        <v>150</v>
      </c>
      <c r="B155" s="132"/>
      <c r="C155" s="121" t="str">
        <f>IF(B155="","",VLOOKUP(B155,'②申請一覧 '!$B$6:$E$66,3,FALSE))</f>
        <v/>
      </c>
      <c r="D155" s="135"/>
      <c r="E155" s="135"/>
      <c r="F155" s="130"/>
      <c r="G155" s="123"/>
      <c r="H155" s="128"/>
      <c r="I155" s="136"/>
      <c r="J155" s="138"/>
      <c r="K155" s="194"/>
      <c r="L155" s="195"/>
      <c r="M155" s="71" t="str">
        <f>IF(OR(G155=プルダウン用!$I$8,G155=プルダウン用!$I$9),"この費目は、別途、『参考様式３』の作成・提出が必要です。",IF(G155=プルダウン用!$I$19,"この費目は、別途、『別紙３』の作成・提出が必要です。","-"))</f>
        <v>-</v>
      </c>
    </row>
    <row r="156" spans="1:13" ht="26.25" customHeight="1">
      <c r="A156" s="122">
        <f t="shared" si="2"/>
        <v>151</v>
      </c>
      <c r="B156" s="132"/>
      <c r="C156" s="121" t="str">
        <f>IF(B156="","",VLOOKUP(B156,'②申請一覧 '!$B$6:$E$66,3,FALSE))</f>
        <v/>
      </c>
      <c r="D156" s="135"/>
      <c r="E156" s="135"/>
      <c r="F156" s="130"/>
      <c r="G156" s="123"/>
      <c r="H156" s="128"/>
      <c r="I156" s="136"/>
      <c r="J156" s="138"/>
      <c r="K156" s="194"/>
      <c r="L156" s="195"/>
      <c r="M156" s="71" t="str">
        <f>IF(OR(G156=プルダウン用!$I$8,G156=プルダウン用!$I$9),"この費目は、別途、『参考様式３』の作成・提出が必要です。",IF(G156=プルダウン用!$I$19,"この費目は、別途、『別紙３』の作成・提出が必要です。","-"))</f>
        <v>-</v>
      </c>
    </row>
    <row r="157" spans="1:13" ht="26.25" customHeight="1">
      <c r="A157" s="122">
        <f t="shared" si="2"/>
        <v>152</v>
      </c>
      <c r="B157" s="132"/>
      <c r="C157" s="121" t="str">
        <f>IF(B157="","",VLOOKUP(B157,'②申請一覧 '!$B$6:$E$66,3,FALSE))</f>
        <v/>
      </c>
      <c r="D157" s="135"/>
      <c r="E157" s="135"/>
      <c r="F157" s="130"/>
      <c r="G157" s="123"/>
      <c r="H157" s="128"/>
      <c r="I157" s="136"/>
      <c r="J157" s="138"/>
      <c r="K157" s="194"/>
      <c r="L157" s="195"/>
      <c r="M157" s="71" t="str">
        <f>IF(OR(G157=プルダウン用!$I$8,G157=プルダウン用!$I$9),"この費目は、別途、『参考様式３』の作成・提出が必要です。",IF(G157=プルダウン用!$I$19,"この費目は、別途、『別紙３』の作成・提出が必要です。","-"))</f>
        <v>-</v>
      </c>
    </row>
    <row r="158" spans="1:13" ht="26.25" customHeight="1">
      <c r="A158" s="122">
        <f t="shared" si="2"/>
        <v>153</v>
      </c>
      <c r="B158" s="132"/>
      <c r="C158" s="121" t="str">
        <f>IF(B158="","",VLOOKUP(B158,'②申請一覧 '!$B$6:$E$66,3,FALSE))</f>
        <v/>
      </c>
      <c r="D158" s="135"/>
      <c r="E158" s="135"/>
      <c r="F158" s="130"/>
      <c r="G158" s="123"/>
      <c r="H158" s="128"/>
      <c r="I158" s="136"/>
      <c r="J158" s="138"/>
      <c r="K158" s="194"/>
      <c r="L158" s="195"/>
      <c r="M158" s="71" t="str">
        <f>IF(OR(G158=プルダウン用!$I$8,G158=プルダウン用!$I$9),"この費目は、別途、『参考様式３』の作成・提出が必要です。",IF(G158=プルダウン用!$I$19,"この費目は、別途、『別紙３』の作成・提出が必要です。","-"))</f>
        <v>-</v>
      </c>
    </row>
    <row r="159" spans="1:13" ht="26.25" customHeight="1">
      <c r="A159" s="122">
        <f t="shared" si="2"/>
        <v>154</v>
      </c>
      <c r="B159" s="132"/>
      <c r="C159" s="121" t="str">
        <f>IF(B159="","",VLOOKUP(B159,'②申請一覧 '!$B$6:$E$66,3,FALSE))</f>
        <v/>
      </c>
      <c r="D159" s="135"/>
      <c r="E159" s="135"/>
      <c r="F159" s="130"/>
      <c r="G159" s="123"/>
      <c r="H159" s="128"/>
      <c r="I159" s="136"/>
      <c r="J159" s="138"/>
      <c r="K159" s="194"/>
      <c r="L159" s="195"/>
      <c r="M159" s="71" t="str">
        <f>IF(OR(G159=プルダウン用!$I$8,G159=プルダウン用!$I$9),"この費目は、別途、『参考様式３』の作成・提出が必要です。",IF(G159=プルダウン用!$I$19,"この費目は、別途、『別紙３』の作成・提出が必要です。","-"))</f>
        <v>-</v>
      </c>
    </row>
    <row r="160" spans="1:13" ht="26.25" customHeight="1">
      <c r="A160" s="122">
        <f t="shared" si="2"/>
        <v>155</v>
      </c>
      <c r="B160" s="132"/>
      <c r="C160" s="121" t="str">
        <f>IF(B160="","",VLOOKUP(B160,'②申請一覧 '!$B$6:$E$66,3,FALSE))</f>
        <v/>
      </c>
      <c r="D160" s="135"/>
      <c r="E160" s="135"/>
      <c r="F160" s="130"/>
      <c r="G160" s="123"/>
      <c r="H160" s="128"/>
      <c r="I160" s="136"/>
      <c r="J160" s="138"/>
      <c r="K160" s="194"/>
      <c r="L160" s="195"/>
      <c r="M160" s="71" t="str">
        <f>IF(OR(G160=プルダウン用!$I$8,G160=プルダウン用!$I$9),"この費目は、別途、『参考様式３』の作成・提出が必要です。",IF(G160=プルダウン用!$I$19,"この費目は、別途、『別紙３』の作成・提出が必要です。","-"))</f>
        <v>-</v>
      </c>
    </row>
    <row r="161" spans="1:13" ht="26.25" customHeight="1">
      <c r="A161" s="122">
        <f t="shared" si="2"/>
        <v>156</v>
      </c>
      <c r="B161" s="132"/>
      <c r="C161" s="121" t="str">
        <f>IF(B161="","",VLOOKUP(B161,'②申請一覧 '!$B$6:$E$66,3,FALSE))</f>
        <v/>
      </c>
      <c r="D161" s="135"/>
      <c r="E161" s="135"/>
      <c r="F161" s="130"/>
      <c r="G161" s="123"/>
      <c r="H161" s="128"/>
      <c r="I161" s="136"/>
      <c r="J161" s="138"/>
      <c r="K161" s="194"/>
      <c r="L161" s="195"/>
      <c r="M161" s="71" t="str">
        <f>IF(OR(G161=プルダウン用!$I$8,G161=プルダウン用!$I$9),"この費目は、別途、『参考様式３』の作成・提出が必要です。",IF(G161=プルダウン用!$I$19,"この費目は、別途、『別紙３』の作成・提出が必要です。","-"))</f>
        <v>-</v>
      </c>
    </row>
    <row r="162" spans="1:13" ht="26.25" customHeight="1">
      <c r="A162" s="122">
        <f t="shared" si="2"/>
        <v>157</v>
      </c>
      <c r="B162" s="132"/>
      <c r="C162" s="121" t="str">
        <f>IF(B162="","",VLOOKUP(B162,'②申請一覧 '!$B$6:$E$66,3,FALSE))</f>
        <v/>
      </c>
      <c r="D162" s="135"/>
      <c r="E162" s="135"/>
      <c r="F162" s="130"/>
      <c r="G162" s="123"/>
      <c r="H162" s="128"/>
      <c r="I162" s="136"/>
      <c r="J162" s="138"/>
      <c r="K162" s="194"/>
      <c r="L162" s="195"/>
      <c r="M162" s="71" t="str">
        <f>IF(OR(G162=プルダウン用!$I$8,G162=プルダウン用!$I$9),"この費目は、別途、『参考様式３』の作成・提出が必要です。",IF(G162=プルダウン用!$I$19,"この費目は、別途、『別紙３』の作成・提出が必要です。","-"))</f>
        <v>-</v>
      </c>
    </row>
    <row r="163" spans="1:13" ht="26.25" customHeight="1">
      <c r="A163" s="122">
        <f t="shared" si="2"/>
        <v>158</v>
      </c>
      <c r="B163" s="132"/>
      <c r="C163" s="121" t="str">
        <f>IF(B163="","",VLOOKUP(B163,'②申請一覧 '!$B$6:$E$66,3,FALSE))</f>
        <v/>
      </c>
      <c r="D163" s="135"/>
      <c r="E163" s="135"/>
      <c r="F163" s="130"/>
      <c r="G163" s="123"/>
      <c r="H163" s="128"/>
      <c r="I163" s="136"/>
      <c r="J163" s="138"/>
      <c r="K163" s="194"/>
      <c r="L163" s="195"/>
      <c r="M163" s="71" t="str">
        <f>IF(OR(G163=プルダウン用!$I$8,G163=プルダウン用!$I$9),"この費目は、別途、『参考様式３』の作成・提出が必要です。",IF(G163=プルダウン用!$I$19,"この費目は、別途、『別紙３』の作成・提出が必要です。","-"))</f>
        <v>-</v>
      </c>
    </row>
    <row r="164" spans="1:13" ht="26.25" customHeight="1">
      <c r="A164" s="122">
        <f t="shared" si="2"/>
        <v>159</v>
      </c>
      <c r="B164" s="132"/>
      <c r="C164" s="121" t="str">
        <f>IF(B164="","",VLOOKUP(B164,'②申請一覧 '!$B$6:$E$66,3,FALSE))</f>
        <v/>
      </c>
      <c r="D164" s="135"/>
      <c r="E164" s="135"/>
      <c r="F164" s="130"/>
      <c r="G164" s="123"/>
      <c r="H164" s="128"/>
      <c r="I164" s="136"/>
      <c r="J164" s="138"/>
      <c r="K164" s="194"/>
      <c r="L164" s="195"/>
      <c r="M164" s="71" t="str">
        <f>IF(OR(G164=プルダウン用!$I$8,G164=プルダウン用!$I$9),"この費目は、別途、『参考様式３』の作成・提出が必要です。",IF(G164=プルダウン用!$I$19,"この費目は、別途、『別紙３』の作成・提出が必要です。","-"))</f>
        <v>-</v>
      </c>
    </row>
    <row r="165" spans="1:13" ht="26.25" customHeight="1">
      <c r="A165" s="122">
        <f t="shared" si="2"/>
        <v>160</v>
      </c>
      <c r="B165" s="132"/>
      <c r="C165" s="121" t="str">
        <f>IF(B165="","",VLOOKUP(B165,'②申請一覧 '!$B$6:$E$66,3,FALSE))</f>
        <v/>
      </c>
      <c r="D165" s="135"/>
      <c r="E165" s="135"/>
      <c r="F165" s="130"/>
      <c r="G165" s="123"/>
      <c r="H165" s="128"/>
      <c r="I165" s="136"/>
      <c r="J165" s="138"/>
      <c r="K165" s="194"/>
      <c r="L165" s="195"/>
      <c r="M165" s="71" t="str">
        <f>IF(OR(G165=プルダウン用!$I$8,G165=プルダウン用!$I$9),"この費目は、別途、『参考様式３』の作成・提出が必要です。",IF(G165=プルダウン用!$I$19,"この費目は、別途、『別紙３』の作成・提出が必要です。","-"))</f>
        <v>-</v>
      </c>
    </row>
    <row r="166" spans="1:13" ht="26.25" customHeight="1">
      <c r="A166" s="122">
        <f t="shared" si="2"/>
        <v>161</v>
      </c>
      <c r="B166" s="132"/>
      <c r="C166" s="121" t="str">
        <f>IF(B166="","",VLOOKUP(B166,'②申請一覧 '!$B$6:$E$66,3,FALSE))</f>
        <v/>
      </c>
      <c r="D166" s="135"/>
      <c r="E166" s="135"/>
      <c r="F166" s="130"/>
      <c r="G166" s="123"/>
      <c r="H166" s="128"/>
      <c r="I166" s="136"/>
      <c r="J166" s="138"/>
      <c r="K166" s="194"/>
      <c r="L166" s="195"/>
      <c r="M166" s="71" t="str">
        <f>IF(OR(G166=プルダウン用!$I$8,G166=プルダウン用!$I$9),"この費目は、別途、『参考様式３』の作成・提出が必要です。",IF(G166=プルダウン用!$I$19,"この費目は、別途、『別紙３』の作成・提出が必要です。","-"))</f>
        <v>-</v>
      </c>
    </row>
    <row r="167" spans="1:13" ht="26.25" customHeight="1">
      <c r="A167" s="122">
        <f t="shared" si="2"/>
        <v>162</v>
      </c>
      <c r="B167" s="132"/>
      <c r="C167" s="121" t="str">
        <f>IF(B167="","",VLOOKUP(B167,'②申請一覧 '!$B$6:$E$66,3,FALSE))</f>
        <v/>
      </c>
      <c r="D167" s="135"/>
      <c r="E167" s="135"/>
      <c r="F167" s="130"/>
      <c r="G167" s="123"/>
      <c r="H167" s="128"/>
      <c r="I167" s="136"/>
      <c r="J167" s="138"/>
      <c r="K167" s="194"/>
      <c r="L167" s="195"/>
      <c r="M167" s="71" t="str">
        <f>IF(OR(G167=プルダウン用!$I$8,G167=プルダウン用!$I$9),"この費目は、別途、『参考様式３』の作成・提出が必要です。",IF(G167=プルダウン用!$I$19,"この費目は、別途、『別紙３』の作成・提出が必要です。","-"))</f>
        <v>-</v>
      </c>
    </row>
    <row r="168" spans="1:13" ht="26.25" customHeight="1">
      <c r="A168" s="122">
        <f t="shared" si="2"/>
        <v>163</v>
      </c>
      <c r="B168" s="132"/>
      <c r="C168" s="121" t="str">
        <f>IF(B168="","",VLOOKUP(B168,'②申請一覧 '!$B$6:$E$66,3,FALSE))</f>
        <v/>
      </c>
      <c r="D168" s="135"/>
      <c r="E168" s="135"/>
      <c r="F168" s="130"/>
      <c r="G168" s="123"/>
      <c r="H168" s="128"/>
      <c r="I168" s="136"/>
      <c r="J168" s="138"/>
      <c r="K168" s="194"/>
      <c r="L168" s="195"/>
      <c r="M168" s="71" t="str">
        <f>IF(OR(G168=プルダウン用!$I$8,G168=プルダウン用!$I$9),"この費目は、別途、『参考様式３』の作成・提出が必要です。",IF(G168=プルダウン用!$I$19,"この費目は、別途、『別紙３』の作成・提出が必要です。","-"))</f>
        <v>-</v>
      </c>
    </row>
    <row r="169" spans="1:13" ht="26.25" customHeight="1">
      <c r="A169" s="122">
        <f t="shared" si="2"/>
        <v>164</v>
      </c>
      <c r="B169" s="132"/>
      <c r="C169" s="121" t="str">
        <f>IF(B169="","",VLOOKUP(B169,'②申請一覧 '!$B$6:$E$66,3,FALSE))</f>
        <v/>
      </c>
      <c r="D169" s="135"/>
      <c r="E169" s="135"/>
      <c r="F169" s="130"/>
      <c r="G169" s="123"/>
      <c r="H169" s="128"/>
      <c r="I169" s="136"/>
      <c r="J169" s="138"/>
      <c r="K169" s="194"/>
      <c r="L169" s="195"/>
      <c r="M169" s="71" t="str">
        <f>IF(OR(G169=プルダウン用!$I$8,G169=プルダウン用!$I$9),"この費目は、別途、『参考様式３』の作成・提出が必要です。",IF(G169=プルダウン用!$I$19,"この費目は、別途、『別紙３』の作成・提出が必要です。","-"))</f>
        <v>-</v>
      </c>
    </row>
    <row r="170" spans="1:13" ht="26.25" customHeight="1">
      <c r="A170" s="122">
        <f t="shared" si="2"/>
        <v>165</v>
      </c>
      <c r="B170" s="132"/>
      <c r="C170" s="121" t="str">
        <f>IF(B170="","",VLOOKUP(B170,'②申請一覧 '!$B$6:$E$66,3,FALSE))</f>
        <v/>
      </c>
      <c r="D170" s="135"/>
      <c r="E170" s="135"/>
      <c r="F170" s="130"/>
      <c r="G170" s="123"/>
      <c r="H170" s="128"/>
      <c r="I170" s="136"/>
      <c r="J170" s="138"/>
      <c r="K170" s="194"/>
      <c r="L170" s="195"/>
      <c r="M170" s="71" t="str">
        <f>IF(OR(G170=プルダウン用!$I$8,G170=プルダウン用!$I$9),"この費目は、別途、『参考様式３』の作成・提出が必要です。",IF(G170=プルダウン用!$I$19,"この費目は、別途、『別紙３』の作成・提出が必要です。","-"))</f>
        <v>-</v>
      </c>
    </row>
    <row r="171" spans="1:13" ht="26.25" customHeight="1">
      <c r="A171" s="122">
        <f t="shared" si="2"/>
        <v>166</v>
      </c>
      <c r="B171" s="132"/>
      <c r="C171" s="121" t="str">
        <f>IF(B171="","",VLOOKUP(B171,'②申請一覧 '!$B$6:$E$66,3,FALSE))</f>
        <v/>
      </c>
      <c r="D171" s="135"/>
      <c r="E171" s="135"/>
      <c r="F171" s="130"/>
      <c r="G171" s="123"/>
      <c r="H171" s="128"/>
      <c r="I171" s="136"/>
      <c r="J171" s="138"/>
      <c r="K171" s="194"/>
      <c r="L171" s="195"/>
      <c r="M171" s="71" t="str">
        <f>IF(OR(G171=プルダウン用!$I$8,G171=プルダウン用!$I$9),"この費目は、別途、『参考様式３』の作成・提出が必要です。",IF(G171=プルダウン用!$I$19,"この費目は、別途、『別紙３』の作成・提出が必要です。","-"))</f>
        <v>-</v>
      </c>
    </row>
    <row r="172" spans="1:13" ht="26.25" customHeight="1">
      <c r="A172" s="122">
        <f t="shared" si="2"/>
        <v>167</v>
      </c>
      <c r="B172" s="132"/>
      <c r="C172" s="121" t="str">
        <f>IF(B172="","",VLOOKUP(B172,'②申請一覧 '!$B$6:$E$66,3,FALSE))</f>
        <v/>
      </c>
      <c r="D172" s="135"/>
      <c r="E172" s="135"/>
      <c r="F172" s="130"/>
      <c r="G172" s="123"/>
      <c r="H172" s="128"/>
      <c r="I172" s="136"/>
      <c r="J172" s="138"/>
      <c r="K172" s="194"/>
      <c r="L172" s="195"/>
      <c r="M172" s="71" t="str">
        <f>IF(OR(G172=プルダウン用!$I$8,G172=プルダウン用!$I$9),"この費目は、別途、『参考様式３』の作成・提出が必要です。",IF(G172=プルダウン用!$I$19,"この費目は、別途、『別紙３』の作成・提出が必要です。","-"))</f>
        <v>-</v>
      </c>
    </row>
    <row r="173" spans="1:13" ht="26.25" customHeight="1">
      <c r="A173" s="122">
        <f t="shared" si="2"/>
        <v>168</v>
      </c>
      <c r="B173" s="132"/>
      <c r="C173" s="121" t="str">
        <f>IF(B173="","",VLOOKUP(B173,'②申請一覧 '!$B$6:$E$66,3,FALSE))</f>
        <v/>
      </c>
      <c r="D173" s="135"/>
      <c r="E173" s="135"/>
      <c r="F173" s="130"/>
      <c r="G173" s="123"/>
      <c r="H173" s="128"/>
      <c r="I173" s="136"/>
      <c r="J173" s="138"/>
      <c r="K173" s="194"/>
      <c r="L173" s="195"/>
      <c r="M173" s="71" t="str">
        <f>IF(OR(G173=プルダウン用!$I$8,G173=プルダウン用!$I$9),"この費目は、別途、『参考様式３』の作成・提出が必要です。",IF(G173=プルダウン用!$I$19,"この費目は、別途、『別紙３』の作成・提出が必要です。","-"))</f>
        <v>-</v>
      </c>
    </row>
    <row r="174" spans="1:13" ht="26.25" customHeight="1">
      <c r="A174" s="122">
        <f t="shared" si="2"/>
        <v>169</v>
      </c>
      <c r="B174" s="132"/>
      <c r="C174" s="121" t="str">
        <f>IF(B174="","",VLOOKUP(B174,'②申請一覧 '!$B$6:$E$66,3,FALSE))</f>
        <v/>
      </c>
      <c r="D174" s="135"/>
      <c r="E174" s="135"/>
      <c r="F174" s="130"/>
      <c r="G174" s="123"/>
      <c r="H174" s="128"/>
      <c r="I174" s="136"/>
      <c r="J174" s="138"/>
      <c r="K174" s="194"/>
      <c r="L174" s="195"/>
      <c r="M174" s="71" t="str">
        <f>IF(OR(G174=プルダウン用!$I$8,G174=プルダウン用!$I$9),"この費目は、別途、『参考様式３』の作成・提出が必要です。",IF(G174=プルダウン用!$I$19,"この費目は、別途、『別紙３』の作成・提出が必要です。","-"))</f>
        <v>-</v>
      </c>
    </row>
    <row r="175" spans="1:13" ht="26.25" customHeight="1">
      <c r="A175" s="122">
        <f t="shared" si="2"/>
        <v>170</v>
      </c>
      <c r="B175" s="132"/>
      <c r="C175" s="121" t="str">
        <f>IF(B175="","",VLOOKUP(B175,'②申請一覧 '!$B$6:$E$66,3,FALSE))</f>
        <v/>
      </c>
      <c r="D175" s="135"/>
      <c r="E175" s="135"/>
      <c r="F175" s="130"/>
      <c r="G175" s="123"/>
      <c r="H175" s="128"/>
      <c r="I175" s="136"/>
      <c r="J175" s="138"/>
      <c r="K175" s="194"/>
      <c r="L175" s="195"/>
      <c r="M175" s="71" t="str">
        <f>IF(OR(G175=プルダウン用!$I$8,G175=プルダウン用!$I$9),"この費目は、別途、『参考様式３』の作成・提出が必要です。",IF(G175=プルダウン用!$I$19,"この費目は、別途、『別紙３』の作成・提出が必要です。","-"))</f>
        <v>-</v>
      </c>
    </row>
    <row r="176" spans="1:13" ht="26.25" customHeight="1">
      <c r="A176" s="122">
        <f t="shared" si="2"/>
        <v>171</v>
      </c>
      <c r="B176" s="132"/>
      <c r="C176" s="121" t="str">
        <f>IF(B176="","",VLOOKUP(B176,'②申請一覧 '!$B$6:$E$66,3,FALSE))</f>
        <v/>
      </c>
      <c r="D176" s="135"/>
      <c r="E176" s="135"/>
      <c r="F176" s="130"/>
      <c r="G176" s="123"/>
      <c r="H176" s="128"/>
      <c r="I176" s="136"/>
      <c r="J176" s="138"/>
      <c r="K176" s="194"/>
      <c r="L176" s="195"/>
      <c r="M176" s="71" t="str">
        <f>IF(OR(G176=プルダウン用!$I$8,G176=プルダウン用!$I$9),"この費目は、別途、『参考様式３』の作成・提出が必要です。",IF(G176=プルダウン用!$I$19,"この費目は、別途、『別紙３』の作成・提出が必要です。","-"))</f>
        <v>-</v>
      </c>
    </row>
    <row r="177" spans="1:13" ht="26.25" customHeight="1">
      <c r="A177" s="122">
        <f t="shared" si="2"/>
        <v>172</v>
      </c>
      <c r="B177" s="132"/>
      <c r="C177" s="121" t="str">
        <f>IF(B177="","",VLOOKUP(B177,'②申請一覧 '!$B$6:$E$66,3,FALSE))</f>
        <v/>
      </c>
      <c r="D177" s="135"/>
      <c r="E177" s="135"/>
      <c r="F177" s="130"/>
      <c r="G177" s="123"/>
      <c r="H177" s="128"/>
      <c r="I177" s="136"/>
      <c r="J177" s="138"/>
      <c r="K177" s="194"/>
      <c r="L177" s="195"/>
      <c r="M177" s="71" t="str">
        <f>IF(OR(G177=プルダウン用!$I$8,G177=プルダウン用!$I$9),"この費目は、別途、『参考様式３』の作成・提出が必要です。",IF(G177=プルダウン用!$I$19,"この費目は、別途、『別紙３』の作成・提出が必要です。","-"))</f>
        <v>-</v>
      </c>
    </row>
    <row r="178" spans="1:13" ht="26.25" customHeight="1">
      <c r="A178" s="122">
        <f t="shared" si="2"/>
        <v>173</v>
      </c>
      <c r="B178" s="132"/>
      <c r="C178" s="121" t="str">
        <f>IF(B178="","",VLOOKUP(B178,'②申請一覧 '!$B$6:$E$66,3,FALSE))</f>
        <v/>
      </c>
      <c r="D178" s="135"/>
      <c r="E178" s="135"/>
      <c r="F178" s="130"/>
      <c r="G178" s="123"/>
      <c r="H178" s="128"/>
      <c r="I178" s="136"/>
      <c r="J178" s="138"/>
      <c r="K178" s="194"/>
      <c r="L178" s="195"/>
      <c r="M178" s="71" t="str">
        <f>IF(OR(G178=プルダウン用!$I$8,G178=プルダウン用!$I$9),"この費目は、別途、『参考様式３』の作成・提出が必要です。",IF(G178=プルダウン用!$I$19,"この費目は、別途、『別紙３』の作成・提出が必要です。","-"))</f>
        <v>-</v>
      </c>
    </row>
    <row r="179" spans="1:13" ht="26.25" customHeight="1">
      <c r="A179" s="122">
        <f t="shared" si="2"/>
        <v>174</v>
      </c>
      <c r="B179" s="132"/>
      <c r="C179" s="121" t="str">
        <f>IF(B179="","",VLOOKUP(B179,'②申請一覧 '!$B$6:$E$66,3,FALSE))</f>
        <v/>
      </c>
      <c r="D179" s="135"/>
      <c r="E179" s="135"/>
      <c r="F179" s="130"/>
      <c r="G179" s="123"/>
      <c r="H179" s="128"/>
      <c r="I179" s="136"/>
      <c r="J179" s="138"/>
      <c r="K179" s="194"/>
      <c r="L179" s="195"/>
      <c r="M179" s="71" t="str">
        <f>IF(OR(G179=プルダウン用!$I$8,G179=プルダウン用!$I$9),"この費目は、別途、『参考様式３』の作成・提出が必要です。",IF(G179=プルダウン用!$I$19,"この費目は、別途、『別紙３』の作成・提出が必要です。","-"))</f>
        <v>-</v>
      </c>
    </row>
    <row r="180" spans="1:13" ht="26.25" customHeight="1">
      <c r="A180" s="122">
        <f t="shared" si="2"/>
        <v>175</v>
      </c>
      <c r="B180" s="132"/>
      <c r="C180" s="121" t="str">
        <f>IF(B180="","",VLOOKUP(B180,'②申請一覧 '!$B$6:$E$66,3,FALSE))</f>
        <v/>
      </c>
      <c r="D180" s="135"/>
      <c r="E180" s="135"/>
      <c r="F180" s="130"/>
      <c r="G180" s="123"/>
      <c r="H180" s="128"/>
      <c r="I180" s="136"/>
      <c r="J180" s="138"/>
      <c r="K180" s="194"/>
      <c r="L180" s="195"/>
      <c r="M180" s="71" t="str">
        <f>IF(OR(G180=プルダウン用!$I$8,G180=プルダウン用!$I$9),"この費目は、別途、『参考様式３』の作成・提出が必要です。",IF(G180=プルダウン用!$I$19,"この費目は、別途、『別紙３』の作成・提出が必要です。","-"))</f>
        <v>-</v>
      </c>
    </row>
    <row r="181" spans="1:13" ht="26.25" customHeight="1">
      <c r="A181" s="122">
        <f t="shared" si="2"/>
        <v>176</v>
      </c>
      <c r="B181" s="132"/>
      <c r="C181" s="121" t="str">
        <f>IF(B181="","",VLOOKUP(B181,'②申請一覧 '!$B$6:$E$66,3,FALSE))</f>
        <v/>
      </c>
      <c r="D181" s="135"/>
      <c r="E181" s="135"/>
      <c r="F181" s="130"/>
      <c r="G181" s="123"/>
      <c r="H181" s="128"/>
      <c r="I181" s="136"/>
      <c r="J181" s="138"/>
      <c r="K181" s="194"/>
      <c r="L181" s="195"/>
      <c r="M181" s="71" t="str">
        <f>IF(OR(G181=プルダウン用!$I$8,G181=プルダウン用!$I$9),"この費目は、別途、『参考様式３』の作成・提出が必要です。",IF(G181=プルダウン用!$I$19,"この費目は、別途、『別紙３』の作成・提出が必要です。","-"))</f>
        <v>-</v>
      </c>
    </row>
    <row r="182" spans="1:13" ht="26.25" customHeight="1">
      <c r="A182" s="122">
        <f t="shared" si="2"/>
        <v>177</v>
      </c>
      <c r="B182" s="132"/>
      <c r="C182" s="121" t="str">
        <f>IF(B182="","",VLOOKUP(B182,'②申請一覧 '!$B$6:$E$66,3,FALSE))</f>
        <v/>
      </c>
      <c r="D182" s="135"/>
      <c r="E182" s="135"/>
      <c r="F182" s="130"/>
      <c r="G182" s="123"/>
      <c r="H182" s="128"/>
      <c r="I182" s="136"/>
      <c r="J182" s="138"/>
      <c r="K182" s="194"/>
      <c r="L182" s="195"/>
      <c r="M182" s="71" t="str">
        <f>IF(OR(G182=プルダウン用!$I$8,G182=プルダウン用!$I$9),"この費目は、別途、『参考様式３』の作成・提出が必要です。",IF(G182=プルダウン用!$I$19,"この費目は、別途、『別紙３』の作成・提出が必要です。","-"))</f>
        <v>-</v>
      </c>
    </row>
    <row r="183" spans="1:13" ht="26.25" customHeight="1">
      <c r="A183" s="122">
        <f t="shared" si="2"/>
        <v>178</v>
      </c>
      <c r="B183" s="132"/>
      <c r="C183" s="121" t="str">
        <f>IF(B183="","",VLOOKUP(B183,'②申請一覧 '!$B$6:$E$66,3,FALSE))</f>
        <v/>
      </c>
      <c r="D183" s="135"/>
      <c r="E183" s="135"/>
      <c r="F183" s="130"/>
      <c r="G183" s="123"/>
      <c r="H183" s="128"/>
      <c r="I183" s="136"/>
      <c r="J183" s="138"/>
      <c r="K183" s="194"/>
      <c r="L183" s="195"/>
      <c r="M183" s="71" t="str">
        <f>IF(OR(G183=プルダウン用!$I$8,G183=プルダウン用!$I$9),"この費目は、別途、『参考様式３』の作成・提出が必要です。",IF(G183=プルダウン用!$I$19,"この費目は、別途、『別紙３』の作成・提出が必要です。","-"))</f>
        <v>-</v>
      </c>
    </row>
    <row r="184" spans="1:13" ht="26.25" customHeight="1">
      <c r="A184" s="122">
        <f t="shared" si="2"/>
        <v>179</v>
      </c>
      <c r="B184" s="132"/>
      <c r="C184" s="121" t="str">
        <f>IF(B184="","",VLOOKUP(B184,'②申請一覧 '!$B$6:$E$66,3,FALSE))</f>
        <v/>
      </c>
      <c r="D184" s="135"/>
      <c r="E184" s="135"/>
      <c r="F184" s="130"/>
      <c r="G184" s="123"/>
      <c r="H184" s="128"/>
      <c r="I184" s="136"/>
      <c r="J184" s="138"/>
      <c r="K184" s="194"/>
      <c r="L184" s="195"/>
      <c r="M184" s="71" t="str">
        <f>IF(OR(G184=プルダウン用!$I$8,G184=プルダウン用!$I$9),"この費目は、別途、『参考様式３』の作成・提出が必要です。",IF(G184=プルダウン用!$I$19,"この費目は、別途、『別紙３』の作成・提出が必要です。","-"))</f>
        <v>-</v>
      </c>
    </row>
    <row r="185" spans="1:13" ht="26.25" customHeight="1">
      <c r="A185" s="122">
        <f t="shared" si="2"/>
        <v>180</v>
      </c>
      <c r="B185" s="132"/>
      <c r="C185" s="121" t="str">
        <f>IF(B185="","",VLOOKUP(B185,'②申請一覧 '!$B$6:$E$66,3,FALSE))</f>
        <v/>
      </c>
      <c r="D185" s="135"/>
      <c r="E185" s="135"/>
      <c r="F185" s="130"/>
      <c r="G185" s="123"/>
      <c r="H185" s="128"/>
      <c r="I185" s="136"/>
      <c r="J185" s="138"/>
      <c r="K185" s="194"/>
      <c r="L185" s="195"/>
      <c r="M185" s="71" t="str">
        <f>IF(OR(G185=プルダウン用!$I$8,G185=プルダウン用!$I$9),"この費目は、別途、『参考様式３』の作成・提出が必要です。",IF(G185=プルダウン用!$I$19,"この費目は、別途、『別紙３』の作成・提出が必要です。","-"))</f>
        <v>-</v>
      </c>
    </row>
    <row r="186" spans="1:13" ht="26.25" customHeight="1">
      <c r="A186" s="122">
        <f t="shared" si="2"/>
        <v>181</v>
      </c>
      <c r="B186" s="132"/>
      <c r="C186" s="121" t="str">
        <f>IF(B186="","",VLOOKUP(B186,'②申請一覧 '!$B$6:$E$66,3,FALSE))</f>
        <v/>
      </c>
      <c r="D186" s="135"/>
      <c r="E186" s="135"/>
      <c r="F186" s="130"/>
      <c r="G186" s="123"/>
      <c r="H186" s="128"/>
      <c r="I186" s="136"/>
      <c r="J186" s="138"/>
      <c r="K186" s="194"/>
      <c r="L186" s="195"/>
      <c r="M186" s="71" t="str">
        <f>IF(OR(G186=プルダウン用!$I$8,G186=プルダウン用!$I$9),"この費目は、別途、『参考様式３』の作成・提出が必要です。",IF(G186=プルダウン用!$I$19,"この費目は、別途、『別紙３』の作成・提出が必要です。","-"))</f>
        <v>-</v>
      </c>
    </row>
    <row r="187" spans="1:13" ht="26.25" customHeight="1">
      <c r="A187" s="122">
        <f t="shared" si="2"/>
        <v>182</v>
      </c>
      <c r="B187" s="132"/>
      <c r="C187" s="121" t="str">
        <f>IF(B187="","",VLOOKUP(B187,'②申請一覧 '!$B$6:$E$66,3,FALSE))</f>
        <v/>
      </c>
      <c r="D187" s="135"/>
      <c r="E187" s="135"/>
      <c r="F187" s="130"/>
      <c r="G187" s="123"/>
      <c r="H187" s="128"/>
      <c r="I187" s="136"/>
      <c r="J187" s="138"/>
      <c r="K187" s="194"/>
      <c r="L187" s="195"/>
      <c r="M187" s="71" t="str">
        <f>IF(OR(G187=プルダウン用!$I$8,G187=プルダウン用!$I$9),"この費目は、別途、『参考様式３』の作成・提出が必要です。",IF(G187=プルダウン用!$I$19,"この費目は、別途、『別紙３』の作成・提出が必要です。","-"))</f>
        <v>-</v>
      </c>
    </row>
    <row r="188" spans="1:13" ht="26.25" customHeight="1">
      <c r="A188" s="122">
        <f t="shared" si="2"/>
        <v>183</v>
      </c>
      <c r="B188" s="132"/>
      <c r="C188" s="121" t="str">
        <f>IF(B188="","",VLOOKUP(B188,'②申請一覧 '!$B$6:$E$66,3,FALSE))</f>
        <v/>
      </c>
      <c r="D188" s="135"/>
      <c r="E188" s="135"/>
      <c r="F188" s="130"/>
      <c r="G188" s="123"/>
      <c r="H188" s="128"/>
      <c r="I188" s="136"/>
      <c r="J188" s="138"/>
      <c r="K188" s="194"/>
      <c r="L188" s="195"/>
      <c r="M188" s="71" t="str">
        <f>IF(OR(G188=プルダウン用!$I$8,G188=プルダウン用!$I$9),"この費目は、別途、『参考様式３』の作成・提出が必要です。",IF(G188=プルダウン用!$I$19,"この費目は、別途、『別紙３』の作成・提出が必要です。","-"))</f>
        <v>-</v>
      </c>
    </row>
    <row r="189" spans="1:13" ht="26.25" customHeight="1">
      <c r="A189" s="122">
        <f t="shared" si="2"/>
        <v>184</v>
      </c>
      <c r="B189" s="132"/>
      <c r="C189" s="121" t="str">
        <f>IF(B189="","",VLOOKUP(B189,'②申請一覧 '!$B$6:$E$66,3,FALSE))</f>
        <v/>
      </c>
      <c r="D189" s="135"/>
      <c r="E189" s="135"/>
      <c r="F189" s="130"/>
      <c r="G189" s="123"/>
      <c r="H189" s="128"/>
      <c r="I189" s="136"/>
      <c r="J189" s="138"/>
      <c r="K189" s="194"/>
      <c r="L189" s="195"/>
      <c r="M189" s="71" t="str">
        <f>IF(OR(G189=プルダウン用!$I$8,G189=プルダウン用!$I$9),"この費目は、別途、『参考様式３』の作成・提出が必要です。",IF(G189=プルダウン用!$I$19,"この費目は、別途、『別紙３』の作成・提出が必要です。","-"))</f>
        <v>-</v>
      </c>
    </row>
    <row r="190" spans="1:13" ht="26.25" customHeight="1">
      <c r="A190" s="122">
        <f t="shared" si="2"/>
        <v>185</v>
      </c>
      <c r="B190" s="132"/>
      <c r="C190" s="121" t="str">
        <f>IF(B190="","",VLOOKUP(B190,'②申請一覧 '!$B$6:$E$66,3,FALSE))</f>
        <v/>
      </c>
      <c r="D190" s="135"/>
      <c r="E190" s="135"/>
      <c r="F190" s="130"/>
      <c r="G190" s="123"/>
      <c r="H190" s="128"/>
      <c r="I190" s="136"/>
      <c r="J190" s="138"/>
      <c r="K190" s="194"/>
      <c r="L190" s="195"/>
      <c r="M190" s="71" t="str">
        <f>IF(OR(G190=プルダウン用!$I$8,G190=プルダウン用!$I$9),"この費目は、別途、『参考様式３』の作成・提出が必要です。",IF(G190=プルダウン用!$I$19,"この費目は、別途、『別紙３』の作成・提出が必要です。","-"))</f>
        <v>-</v>
      </c>
    </row>
    <row r="191" spans="1:13" ht="26.25" customHeight="1">
      <c r="A191" s="122">
        <f t="shared" si="2"/>
        <v>186</v>
      </c>
      <c r="B191" s="132"/>
      <c r="C191" s="121" t="str">
        <f>IF(B191="","",VLOOKUP(B191,'②申請一覧 '!$B$6:$E$66,3,FALSE))</f>
        <v/>
      </c>
      <c r="D191" s="135"/>
      <c r="E191" s="135"/>
      <c r="F191" s="130"/>
      <c r="G191" s="123"/>
      <c r="H191" s="128"/>
      <c r="I191" s="136"/>
      <c r="J191" s="138"/>
      <c r="K191" s="194"/>
      <c r="L191" s="195"/>
      <c r="M191" s="71" t="str">
        <f>IF(OR(G191=プルダウン用!$I$8,G191=プルダウン用!$I$9),"この費目は、別途、『参考様式３』の作成・提出が必要です。",IF(G191=プルダウン用!$I$19,"この費目は、別途、『別紙３』の作成・提出が必要です。","-"))</f>
        <v>-</v>
      </c>
    </row>
    <row r="192" spans="1:13" ht="26.25" customHeight="1">
      <c r="A192" s="122">
        <f t="shared" si="2"/>
        <v>187</v>
      </c>
      <c r="B192" s="132"/>
      <c r="C192" s="121" t="str">
        <f>IF(B192="","",VLOOKUP(B192,'②申請一覧 '!$B$6:$E$66,3,FALSE))</f>
        <v/>
      </c>
      <c r="D192" s="135"/>
      <c r="E192" s="135"/>
      <c r="F192" s="130"/>
      <c r="G192" s="123"/>
      <c r="H192" s="128"/>
      <c r="I192" s="136"/>
      <c r="J192" s="138"/>
      <c r="K192" s="194"/>
      <c r="L192" s="195"/>
      <c r="M192" s="71" t="str">
        <f>IF(OR(G192=プルダウン用!$I$8,G192=プルダウン用!$I$9),"この費目は、別途、『参考様式３』の作成・提出が必要です。",IF(G192=プルダウン用!$I$19,"この費目は、別途、『別紙３』の作成・提出が必要です。","-"))</f>
        <v>-</v>
      </c>
    </row>
    <row r="193" spans="1:13" ht="26.25" customHeight="1">
      <c r="A193" s="122">
        <f t="shared" si="2"/>
        <v>188</v>
      </c>
      <c r="B193" s="132"/>
      <c r="C193" s="121" t="str">
        <f>IF(B193="","",VLOOKUP(B193,'②申請一覧 '!$B$6:$E$66,3,FALSE))</f>
        <v/>
      </c>
      <c r="D193" s="135"/>
      <c r="E193" s="135"/>
      <c r="F193" s="130"/>
      <c r="G193" s="123"/>
      <c r="H193" s="128"/>
      <c r="I193" s="136"/>
      <c r="J193" s="138"/>
      <c r="K193" s="194"/>
      <c r="L193" s="195"/>
      <c r="M193" s="71" t="str">
        <f>IF(OR(G193=プルダウン用!$I$8,G193=プルダウン用!$I$9),"この費目は、別途、『参考様式３』の作成・提出が必要です。",IF(G193=プルダウン用!$I$19,"この費目は、別途、『別紙３』の作成・提出が必要です。","-"))</f>
        <v>-</v>
      </c>
    </row>
    <row r="194" spans="1:13" ht="26.25" customHeight="1">
      <c r="A194" s="122">
        <f t="shared" si="2"/>
        <v>189</v>
      </c>
      <c r="B194" s="132"/>
      <c r="C194" s="121" t="str">
        <f>IF(B194="","",VLOOKUP(B194,'②申請一覧 '!$B$6:$E$66,3,FALSE))</f>
        <v/>
      </c>
      <c r="D194" s="135"/>
      <c r="E194" s="135"/>
      <c r="F194" s="130"/>
      <c r="G194" s="123"/>
      <c r="H194" s="128"/>
      <c r="I194" s="136"/>
      <c r="J194" s="138"/>
      <c r="K194" s="194"/>
      <c r="L194" s="195"/>
      <c r="M194" s="71" t="str">
        <f>IF(OR(G194=プルダウン用!$I$8,G194=プルダウン用!$I$9),"この費目は、別途、『参考様式３』の作成・提出が必要です。",IF(G194=プルダウン用!$I$19,"この費目は、別途、『別紙３』の作成・提出が必要です。","-"))</f>
        <v>-</v>
      </c>
    </row>
    <row r="195" spans="1:13" ht="26.25" customHeight="1">
      <c r="A195" s="122">
        <f t="shared" si="2"/>
        <v>190</v>
      </c>
      <c r="B195" s="132"/>
      <c r="C195" s="121" t="str">
        <f>IF(B195="","",VLOOKUP(B195,'②申請一覧 '!$B$6:$E$66,3,FALSE))</f>
        <v/>
      </c>
      <c r="D195" s="135"/>
      <c r="E195" s="135"/>
      <c r="F195" s="130"/>
      <c r="G195" s="123"/>
      <c r="H195" s="128"/>
      <c r="I195" s="136"/>
      <c r="J195" s="138"/>
      <c r="K195" s="194"/>
      <c r="L195" s="195"/>
      <c r="M195" s="71" t="str">
        <f>IF(OR(G195=プルダウン用!$I$8,G195=プルダウン用!$I$9),"この費目は、別途、『参考様式３』の作成・提出が必要です。",IF(G195=プルダウン用!$I$19,"この費目は、別途、『別紙３』の作成・提出が必要です。","-"))</f>
        <v>-</v>
      </c>
    </row>
    <row r="196" spans="1:13" ht="26.25" customHeight="1">
      <c r="A196" s="122">
        <f t="shared" si="2"/>
        <v>191</v>
      </c>
      <c r="B196" s="132"/>
      <c r="C196" s="121" t="str">
        <f>IF(B196="","",VLOOKUP(B196,'②申請一覧 '!$B$6:$E$66,3,FALSE))</f>
        <v/>
      </c>
      <c r="D196" s="135"/>
      <c r="E196" s="135"/>
      <c r="F196" s="130"/>
      <c r="G196" s="123"/>
      <c r="H196" s="128"/>
      <c r="I196" s="136"/>
      <c r="J196" s="138"/>
      <c r="K196" s="194"/>
      <c r="L196" s="195"/>
      <c r="M196" s="71" t="str">
        <f>IF(OR(G196=プルダウン用!$I$8,G196=プルダウン用!$I$9),"この費目は、別途、『参考様式３』の作成・提出が必要です。",IF(G196=プルダウン用!$I$19,"この費目は、別途、『別紙３』の作成・提出が必要です。","-"))</f>
        <v>-</v>
      </c>
    </row>
    <row r="197" spans="1:13" ht="26.25" customHeight="1">
      <c r="A197" s="122">
        <f t="shared" si="2"/>
        <v>192</v>
      </c>
      <c r="B197" s="132"/>
      <c r="C197" s="121" t="str">
        <f>IF(B197="","",VLOOKUP(B197,'②申請一覧 '!$B$6:$E$66,3,FALSE))</f>
        <v/>
      </c>
      <c r="D197" s="135"/>
      <c r="E197" s="135"/>
      <c r="F197" s="130"/>
      <c r="G197" s="123"/>
      <c r="H197" s="128"/>
      <c r="I197" s="136"/>
      <c r="J197" s="138"/>
      <c r="K197" s="194"/>
      <c r="L197" s="195"/>
      <c r="M197" s="71" t="str">
        <f>IF(OR(G197=プルダウン用!$I$8,G197=プルダウン用!$I$9),"この費目は、別途、『参考様式３』の作成・提出が必要です。",IF(G197=プルダウン用!$I$19,"この費目は、別途、『別紙３』の作成・提出が必要です。","-"))</f>
        <v>-</v>
      </c>
    </row>
    <row r="198" spans="1:13" ht="26.25" customHeight="1">
      <c r="A198" s="122">
        <f t="shared" si="2"/>
        <v>193</v>
      </c>
      <c r="B198" s="132"/>
      <c r="C198" s="121" t="str">
        <f>IF(B198="","",VLOOKUP(B198,'②申請一覧 '!$B$6:$E$66,3,FALSE))</f>
        <v/>
      </c>
      <c r="D198" s="135"/>
      <c r="E198" s="135"/>
      <c r="F198" s="130"/>
      <c r="G198" s="123"/>
      <c r="H198" s="128"/>
      <c r="I198" s="136"/>
      <c r="J198" s="138"/>
      <c r="K198" s="194"/>
      <c r="L198" s="195"/>
      <c r="M198" s="71" t="str">
        <f>IF(OR(G198=プルダウン用!$I$8,G198=プルダウン用!$I$9),"この費目は、別途、『参考様式３』の作成・提出が必要です。",IF(G198=プルダウン用!$I$19,"この費目は、別途、『別紙３』の作成・提出が必要です。","-"))</f>
        <v>-</v>
      </c>
    </row>
    <row r="199" spans="1:13" ht="26.25" customHeight="1">
      <c r="A199" s="122">
        <f t="shared" ref="A199:A262" si="3">ROW(A199)-5</f>
        <v>194</v>
      </c>
      <c r="B199" s="132"/>
      <c r="C199" s="121" t="str">
        <f>IF(B199="","",VLOOKUP(B199,'②申請一覧 '!$B$6:$E$66,3,FALSE))</f>
        <v/>
      </c>
      <c r="D199" s="135"/>
      <c r="E199" s="135"/>
      <c r="F199" s="130"/>
      <c r="G199" s="123"/>
      <c r="H199" s="128"/>
      <c r="I199" s="136"/>
      <c r="J199" s="138"/>
      <c r="K199" s="194"/>
      <c r="L199" s="195"/>
      <c r="M199" s="71" t="str">
        <f>IF(OR(G199=プルダウン用!$I$8,G199=プルダウン用!$I$9),"この費目は、別途、『参考様式３』の作成・提出が必要です。",IF(G199=プルダウン用!$I$19,"この費目は、別途、『別紙３』の作成・提出が必要です。","-"))</f>
        <v>-</v>
      </c>
    </row>
    <row r="200" spans="1:13" ht="26.25" customHeight="1">
      <c r="A200" s="122">
        <f t="shared" si="3"/>
        <v>195</v>
      </c>
      <c r="B200" s="132"/>
      <c r="C200" s="121" t="str">
        <f>IF(B200="","",VLOOKUP(B200,'②申請一覧 '!$B$6:$E$66,3,FALSE))</f>
        <v/>
      </c>
      <c r="D200" s="135"/>
      <c r="E200" s="135"/>
      <c r="F200" s="130"/>
      <c r="G200" s="123"/>
      <c r="H200" s="128"/>
      <c r="I200" s="136"/>
      <c r="J200" s="138"/>
      <c r="K200" s="194"/>
      <c r="L200" s="195"/>
      <c r="M200" s="71" t="str">
        <f>IF(OR(G200=プルダウン用!$I$8,G200=プルダウン用!$I$9),"この費目は、別途、『参考様式３』の作成・提出が必要です。",IF(G200=プルダウン用!$I$19,"この費目は、別途、『別紙３』の作成・提出が必要です。","-"))</f>
        <v>-</v>
      </c>
    </row>
    <row r="201" spans="1:13" ht="26.25" customHeight="1">
      <c r="A201" s="122">
        <f t="shared" si="3"/>
        <v>196</v>
      </c>
      <c r="B201" s="132"/>
      <c r="C201" s="121" t="str">
        <f>IF(B201="","",VLOOKUP(B201,'②申請一覧 '!$B$6:$E$66,3,FALSE))</f>
        <v/>
      </c>
      <c r="D201" s="135"/>
      <c r="E201" s="135"/>
      <c r="F201" s="130"/>
      <c r="G201" s="123"/>
      <c r="H201" s="128"/>
      <c r="I201" s="136"/>
      <c r="J201" s="138"/>
      <c r="K201" s="194"/>
      <c r="L201" s="195"/>
      <c r="M201" s="71" t="str">
        <f>IF(OR(G201=プルダウン用!$I$8,G201=プルダウン用!$I$9),"この費目は、別途、『参考様式３』の作成・提出が必要です。",IF(G201=プルダウン用!$I$19,"この費目は、別途、『別紙３』の作成・提出が必要です。","-"))</f>
        <v>-</v>
      </c>
    </row>
    <row r="202" spans="1:13" ht="26.25" customHeight="1">
      <c r="A202" s="122">
        <f t="shared" si="3"/>
        <v>197</v>
      </c>
      <c r="B202" s="132"/>
      <c r="C202" s="121" t="str">
        <f>IF(B202="","",VLOOKUP(B202,'②申請一覧 '!$B$6:$E$66,3,FALSE))</f>
        <v/>
      </c>
      <c r="D202" s="135"/>
      <c r="E202" s="135"/>
      <c r="F202" s="130"/>
      <c r="G202" s="123"/>
      <c r="H202" s="128"/>
      <c r="I202" s="136"/>
      <c r="J202" s="138"/>
      <c r="K202" s="194"/>
      <c r="L202" s="195"/>
      <c r="M202" s="71" t="str">
        <f>IF(OR(G202=プルダウン用!$I$8,G202=プルダウン用!$I$9),"この費目は、別途、『参考様式３』の作成・提出が必要です。",IF(G202=プルダウン用!$I$19,"この費目は、別途、『別紙３』の作成・提出が必要です。","-"))</f>
        <v>-</v>
      </c>
    </row>
    <row r="203" spans="1:13" ht="26.25" customHeight="1">
      <c r="A203" s="122">
        <f t="shared" si="3"/>
        <v>198</v>
      </c>
      <c r="B203" s="132"/>
      <c r="C203" s="121" t="str">
        <f>IF(B203="","",VLOOKUP(B203,'②申請一覧 '!$B$6:$E$66,3,FALSE))</f>
        <v/>
      </c>
      <c r="D203" s="135"/>
      <c r="E203" s="135"/>
      <c r="F203" s="130"/>
      <c r="G203" s="123"/>
      <c r="H203" s="128"/>
      <c r="I203" s="136"/>
      <c r="J203" s="138"/>
      <c r="K203" s="194"/>
      <c r="L203" s="195"/>
      <c r="M203" s="71" t="str">
        <f>IF(OR(G203=プルダウン用!$I$8,G203=プルダウン用!$I$9),"この費目は、別途、『参考様式３』の作成・提出が必要です。",IF(G203=プルダウン用!$I$19,"この費目は、別途、『別紙３』の作成・提出が必要です。","-"))</f>
        <v>-</v>
      </c>
    </row>
    <row r="204" spans="1:13" ht="26.25" customHeight="1">
      <c r="A204" s="122">
        <f t="shared" si="3"/>
        <v>199</v>
      </c>
      <c r="B204" s="132"/>
      <c r="C204" s="121" t="str">
        <f>IF(B204="","",VLOOKUP(B204,'②申請一覧 '!$B$6:$E$66,3,FALSE))</f>
        <v/>
      </c>
      <c r="D204" s="135"/>
      <c r="E204" s="135"/>
      <c r="F204" s="130"/>
      <c r="G204" s="123"/>
      <c r="H204" s="128"/>
      <c r="I204" s="136"/>
      <c r="J204" s="138"/>
      <c r="K204" s="194"/>
      <c r="L204" s="195"/>
      <c r="M204" s="71" t="str">
        <f>IF(OR(G204=プルダウン用!$I$8,G204=プルダウン用!$I$9),"この費目は、別途、『参考様式３』の作成・提出が必要です。",IF(G204=プルダウン用!$I$19,"この費目は、別途、『別紙３』の作成・提出が必要です。","-"))</f>
        <v>-</v>
      </c>
    </row>
    <row r="205" spans="1:13" ht="26.25" customHeight="1">
      <c r="A205" s="122">
        <f t="shared" si="3"/>
        <v>200</v>
      </c>
      <c r="B205" s="132"/>
      <c r="C205" s="121" t="str">
        <f>IF(B205="","",VLOOKUP(B205,'②申請一覧 '!$B$6:$E$66,3,FALSE))</f>
        <v/>
      </c>
      <c r="D205" s="135"/>
      <c r="E205" s="135"/>
      <c r="F205" s="130"/>
      <c r="G205" s="123"/>
      <c r="H205" s="128"/>
      <c r="I205" s="136"/>
      <c r="J205" s="138"/>
      <c r="K205" s="194"/>
      <c r="L205" s="195"/>
      <c r="M205" s="71" t="str">
        <f>IF(OR(G205=プルダウン用!$I$8,G205=プルダウン用!$I$9),"この費目は、別途、『参考様式３』の作成・提出が必要です。",IF(G205=プルダウン用!$I$19,"この費目は、別途、『別紙３』の作成・提出が必要です。","-"))</f>
        <v>-</v>
      </c>
    </row>
    <row r="206" spans="1:13" ht="26.25" customHeight="1">
      <c r="A206" s="122">
        <f t="shared" si="3"/>
        <v>201</v>
      </c>
      <c r="B206" s="132"/>
      <c r="C206" s="121" t="str">
        <f>IF(B206="","",VLOOKUP(B206,'②申請一覧 '!$B$6:$E$66,3,FALSE))</f>
        <v/>
      </c>
      <c r="D206" s="135"/>
      <c r="E206" s="135"/>
      <c r="F206" s="130"/>
      <c r="G206" s="123"/>
      <c r="H206" s="128"/>
      <c r="I206" s="136"/>
      <c r="J206" s="138"/>
      <c r="K206" s="194"/>
      <c r="L206" s="195"/>
      <c r="M206" s="71" t="str">
        <f>IF(OR(G206=プルダウン用!$I$8,G206=プルダウン用!$I$9),"この費目は、別途、『参考様式３』の作成・提出が必要です。",IF(G206=プルダウン用!$I$19,"この費目は、別途、『別紙３』の作成・提出が必要です。","-"))</f>
        <v>-</v>
      </c>
    </row>
    <row r="207" spans="1:13" ht="26.25" customHeight="1">
      <c r="A207" s="122">
        <f t="shared" si="3"/>
        <v>202</v>
      </c>
      <c r="B207" s="132"/>
      <c r="C207" s="121" t="str">
        <f>IF(B207="","",VLOOKUP(B207,'②申請一覧 '!$B$6:$E$66,3,FALSE))</f>
        <v/>
      </c>
      <c r="D207" s="135"/>
      <c r="E207" s="135"/>
      <c r="F207" s="130"/>
      <c r="G207" s="123"/>
      <c r="H207" s="128"/>
      <c r="I207" s="136"/>
      <c r="J207" s="138"/>
      <c r="K207" s="194"/>
      <c r="L207" s="195"/>
      <c r="M207" s="71" t="str">
        <f>IF(OR(G207=プルダウン用!$I$8,G207=プルダウン用!$I$9),"この費目は、別途、『参考様式３』の作成・提出が必要です。",IF(G207=プルダウン用!$I$19,"この費目は、別途、『別紙３』の作成・提出が必要です。","-"))</f>
        <v>-</v>
      </c>
    </row>
    <row r="208" spans="1:13" ht="26.25" customHeight="1">
      <c r="A208" s="122">
        <f t="shared" si="3"/>
        <v>203</v>
      </c>
      <c r="B208" s="132"/>
      <c r="C208" s="121" t="str">
        <f>IF(B208="","",VLOOKUP(B208,'②申請一覧 '!$B$6:$E$66,3,FALSE))</f>
        <v/>
      </c>
      <c r="D208" s="135"/>
      <c r="E208" s="135"/>
      <c r="F208" s="130"/>
      <c r="G208" s="123"/>
      <c r="H208" s="128"/>
      <c r="I208" s="136"/>
      <c r="J208" s="138"/>
      <c r="K208" s="194"/>
      <c r="L208" s="195"/>
      <c r="M208" s="71" t="str">
        <f>IF(OR(G208=プルダウン用!$I$8,G208=プルダウン用!$I$9),"この費目は、別途、『参考様式３』の作成・提出が必要です。",IF(G208=プルダウン用!$I$19,"この費目は、別途、『別紙３』の作成・提出が必要です。","-"))</f>
        <v>-</v>
      </c>
    </row>
    <row r="209" spans="1:13" ht="26.25" customHeight="1">
      <c r="A209" s="122">
        <f t="shared" si="3"/>
        <v>204</v>
      </c>
      <c r="B209" s="132"/>
      <c r="C209" s="121" t="str">
        <f>IF(B209="","",VLOOKUP(B209,'②申請一覧 '!$B$6:$E$66,3,FALSE))</f>
        <v/>
      </c>
      <c r="D209" s="135"/>
      <c r="E209" s="135"/>
      <c r="F209" s="130"/>
      <c r="G209" s="123"/>
      <c r="H209" s="128"/>
      <c r="I209" s="136"/>
      <c r="J209" s="138"/>
      <c r="K209" s="194"/>
      <c r="L209" s="195"/>
      <c r="M209" s="71" t="str">
        <f>IF(OR(G209=プルダウン用!$I$8,G209=プルダウン用!$I$9),"この費目は、別途、『参考様式３』の作成・提出が必要です。",IF(G209=プルダウン用!$I$19,"この費目は、別途、『別紙３』の作成・提出が必要です。","-"))</f>
        <v>-</v>
      </c>
    </row>
    <row r="210" spans="1:13" ht="26.25" customHeight="1">
      <c r="A210" s="122">
        <f t="shared" si="3"/>
        <v>205</v>
      </c>
      <c r="B210" s="132"/>
      <c r="C210" s="121" t="str">
        <f>IF(B210="","",VLOOKUP(B210,'②申請一覧 '!$B$6:$E$66,3,FALSE))</f>
        <v/>
      </c>
      <c r="D210" s="135"/>
      <c r="E210" s="135"/>
      <c r="F210" s="130"/>
      <c r="G210" s="123"/>
      <c r="H210" s="128"/>
      <c r="I210" s="136"/>
      <c r="J210" s="138"/>
      <c r="K210" s="194"/>
      <c r="L210" s="195"/>
      <c r="M210" s="71" t="str">
        <f>IF(OR(G210=プルダウン用!$I$8,G210=プルダウン用!$I$9),"この費目は、別途、『参考様式３』の作成・提出が必要です。",IF(G210=プルダウン用!$I$19,"この費目は、別途、『別紙３』の作成・提出が必要です。","-"))</f>
        <v>-</v>
      </c>
    </row>
    <row r="211" spans="1:13" ht="26.25" customHeight="1">
      <c r="A211" s="122">
        <f t="shared" si="3"/>
        <v>206</v>
      </c>
      <c r="B211" s="132"/>
      <c r="C211" s="121" t="str">
        <f>IF(B211="","",VLOOKUP(B211,'②申請一覧 '!$B$6:$E$66,3,FALSE))</f>
        <v/>
      </c>
      <c r="D211" s="135"/>
      <c r="E211" s="135"/>
      <c r="F211" s="130"/>
      <c r="G211" s="123"/>
      <c r="H211" s="128"/>
      <c r="I211" s="136"/>
      <c r="J211" s="138"/>
      <c r="K211" s="194"/>
      <c r="L211" s="195"/>
      <c r="M211" s="71" t="str">
        <f>IF(OR(G211=プルダウン用!$I$8,G211=プルダウン用!$I$9),"この費目は、別途、『参考様式３』の作成・提出が必要です。",IF(G211=プルダウン用!$I$19,"この費目は、別途、『別紙３』の作成・提出が必要です。","-"))</f>
        <v>-</v>
      </c>
    </row>
    <row r="212" spans="1:13" ht="26.25" customHeight="1">
      <c r="A212" s="122">
        <f t="shared" si="3"/>
        <v>207</v>
      </c>
      <c r="B212" s="132"/>
      <c r="C212" s="121" t="str">
        <f>IF(B212="","",VLOOKUP(B212,'②申請一覧 '!$B$6:$E$66,3,FALSE))</f>
        <v/>
      </c>
      <c r="D212" s="135"/>
      <c r="E212" s="135"/>
      <c r="F212" s="130"/>
      <c r="G212" s="123"/>
      <c r="H212" s="128"/>
      <c r="I212" s="136"/>
      <c r="J212" s="138"/>
      <c r="K212" s="194"/>
      <c r="L212" s="195"/>
      <c r="M212" s="71" t="str">
        <f>IF(OR(G212=プルダウン用!$I$8,G212=プルダウン用!$I$9),"この費目は、別途、『参考様式３』の作成・提出が必要です。",IF(G212=プルダウン用!$I$19,"この費目は、別途、『別紙３』の作成・提出が必要です。","-"))</f>
        <v>-</v>
      </c>
    </row>
    <row r="213" spans="1:13" ht="26.25" customHeight="1">
      <c r="A213" s="122">
        <f t="shared" si="3"/>
        <v>208</v>
      </c>
      <c r="B213" s="132"/>
      <c r="C213" s="121" t="str">
        <f>IF(B213="","",VLOOKUP(B213,'②申請一覧 '!$B$6:$E$66,3,FALSE))</f>
        <v/>
      </c>
      <c r="D213" s="135"/>
      <c r="E213" s="135"/>
      <c r="F213" s="130"/>
      <c r="G213" s="123"/>
      <c r="H213" s="128"/>
      <c r="I213" s="136"/>
      <c r="J213" s="138"/>
      <c r="K213" s="194"/>
      <c r="L213" s="195"/>
      <c r="M213" s="71" t="str">
        <f>IF(OR(G213=プルダウン用!$I$8,G213=プルダウン用!$I$9),"この費目は、別途、『参考様式３』の作成・提出が必要です。",IF(G213=プルダウン用!$I$19,"この費目は、別途、『別紙３』の作成・提出が必要です。","-"))</f>
        <v>-</v>
      </c>
    </row>
    <row r="214" spans="1:13" ht="26.25" customHeight="1">
      <c r="A214" s="122">
        <f t="shared" si="3"/>
        <v>209</v>
      </c>
      <c r="B214" s="132"/>
      <c r="C214" s="121" t="str">
        <f>IF(B214="","",VLOOKUP(B214,'②申請一覧 '!$B$6:$E$66,3,FALSE))</f>
        <v/>
      </c>
      <c r="D214" s="135"/>
      <c r="E214" s="135"/>
      <c r="F214" s="130"/>
      <c r="G214" s="123"/>
      <c r="H214" s="128"/>
      <c r="I214" s="136"/>
      <c r="J214" s="138"/>
      <c r="K214" s="194"/>
      <c r="L214" s="195"/>
      <c r="M214" s="71" t="str">
        <f>IF(OR(G214=プルダウン用!$I$8,G214=プルダウン用!$I$9),"この費目は、別途、『参考様式３』の作成・提出が必要です。",IF(G214=プルダウン用!$I$19,"この費目は、別途、『別紙３』の作成・提出が必要です。","-"))</f>
        <v>-</v>
      </c>
    </row>
    <row r="215" spans="1:13" ht="26.25" customHeight="1">
      <c r="A215" s="122">
        <f t="shared" si="3"/>
        <v>210</v>
      </c>
      <c r="B215" s="132"/>
      <c r="C215" s="121" t="str">
        <f>IF(B215="","",VLOOKUP(B215,'②申請一覧 '!$B$6:$E$66,3,FALSE))</f>
        <v/>
      </c>
      <c r="D215" s="135"/>
      <c r="E215" s="135"/>
      <c r="F215" s="130"/>
      <c r="G215" s="123"/>
      <c r="H215" s="128"/>
      <c r="I215" s="136"/>
      <c r="J215" s="138"/>
      <c r="K215" s="194"/>
      <c r="L215" s="195"/>
      <c r="M215" s="71" t="str">
        <f>IF(OR(G215=プルダウン用!$I$8,G215=プルダウン用!$I$9),"この費目は、別途、『参考様式３』の作成・提出が必要です。",IF(G215=プルダウン用!$I$19,"この費目は、別途、『別紙３』の作成・提出が必要です。","-"))</f>
        <v>-</v>
      </c>
    </row>
    <row r="216" spans="1:13" ht="26.25" customHeight="1">
      <c r="A216" s="122">
        <f t="shared" si="3"/>
        <v>211</v>
      </c>
      <c r="B216" s="132"/>
      <c r="C216" s="121" t="str">
        <f>IF(B216="","",VLOOKUP(B216,'②申請一覧 '!$B$6:$E$66,3,FALSE))</f>
        <v/>
      </c>
      <c r="D216" s="135"/>
      <c r="E216" s="135"/>
      <c r="F216" s="130"/>
      <c r="G216" s="123"/>
      <c r="H216" s="128"/>
      <c r="I216" s="136"/>
      <c r="J216" s="138"/>
      <c r="K216" s="194"/>
      <c r="L216" s="195"/>
      <c r="M216" s="71" t="str">
        <f>IF(OR(G216=プルダウン用!$I$8,G216=プルダウン用!$I$9),"この費目は、別途、『参考様式３』の作成・提出が必要です。",IF(G216=プルダウン用!$I$19,"この費目は、別途、『別紙３』の作成・提出が必要です。","-"))</f>
        <v>-</v>
      </c>
    </row>
    <row r="217" spans="1:13" ht="26.25" customHeight="1">
      <c r="A217" s="122">
        <f t="shared" si="3"/>
        <v>212</v>
      </c>
      <c r="B217" s="132"/>
      <c r="C217" s="121" t="str">
        <f>IF(B217="","",VLOOKUP(B217,'②申請一覧 '!$B$6:$E$66,3,FALSE))</f>
        <v/>
      </c>
      <c r="D217" s="135"/>
      <c r="E217" s="135"/>
      <c r="F217" s="130"/>
      <c r="G217" s="123"/>
      <c r="H217" s="128"/>
      <c r="I217" s="136"/>
      <c r="J217" s="138"/>
      <c r="K217" s="194"/>
      <c r="L217" s="195"/>
      <c r="M217" s="71" t="str">
        <f>IF(OR(G217=プルダウン用!$I$8,G217=プルダウン用!$I$9),"この費目は、別途、『参考様式３』の作成・提出が必要です。",IF(G217=プルダウン用!$I$19,"この費目は、別途、『別紙３』の作成・提出が必要です。","-"))</f>
        <v>-</v>
      </c>
    </row>
    <row r="218" spans="1:13" ht="26.25" customHeight="1">
      <c r="A218" s="122">
        <f t="shared" si="3"/>
        <v>213</v>
      </c>
      <c r="B218" s="132"/>
      <c r="C218" s="121" t="str">
        <f>IF(B218="","",VLOOKUP(B218,'②申請一覧 '!$B$6:$E$66,3,FALSE))</f>
        <v/>
      </c>
      <c r="D218" s="135"/>
      <c r="E218" s="135"/>
      <c r="F218" s="130"/>
      <c r="G218" s="123"/>
      <c r="H218" s="128"/>
      <c r="I218" s="136"/>
      <c r="J218" s="138"/>
      <c r="K218" s="194"/>
      <c r="L218" s="195"/>
      <c r="M218" s="71" t="str">
        <f>IF(OR(G218=プルダウン用!$I$8,G218=プルダウン用!$I$9),"この費目は、別途、『参考様式３』の作成・提出が必要です。",IF(G218=プルダウン用!$I$19,"この費目は、別途、『別紙３』の作成・提出が必要です。","-"))</f>
        <v>-</v>
      </c>
    </row>
    <row r="219" spans="1:13" ht="26.25" customHeight="1">
      <c r="A219" s="122">
        <f t="shared" si="3"/>
        <v>214</v>
      </c>
      <c r="B219" s="132"/>
      <c r="C219" s="121" t="str">
        <f>IF(B219="","",VLOOKUP(B219,'②申請一覧 '!$B$6:$E$66,3,FALSE))</f>
        <v/>
      </c>
      <c r="D219" s="135"/>
      <c r="E219" s="135"/>
      <c r="F219" s="130"/>
      <c r="G219" s="123"/>
      <c r="H219" s="128"/>
      <c r="I219" s="136"/>
      <c r="J219" s="138"/>
      <c r="K219" s="194"/>
      <c r="L219" s="195"/>
      <c r="M219" s="71" t="str">
        <f>IF(OR(G219=プルダウン用!$I$8,G219=プルダウン用!$I$9),"この費目は、別途、『参考様式３』の作成・提出が必要です。",IF(G219=プルダウン用!$I$19,"この費目は、別途、『別紙３』の作成・提出が必要です。","-"))</f>
        <v>-</v>
      </c>
    </row>
    <row r="220" spans="1:13" ht="26.25" customHeight="1">
      <c r="A220" s="122">
        <f t="shared" si="3"/>
        <v>215</v>
      </c>
      <c r="B220" s="132"/>
      <c r="C220" s="121" t="str">
        <f>IF(B220="","",VLOOKUP(B220,'②申請一覧 '!$B$6:$E$66,3,FALSE))</f>
        <v/>
      </c>
      <c r="D220" s="135"/>
      <c r="E220" s="135"/>
      <c r="F220" s="130"/>
      <c r="G220" s="123"/>
      <c r="H220" s="128"/>
      <c r="I220" s="136"/>
      <c r="J220" s="138"/>
      <c r="K220" s="194"/>
      <c r="L220" s="195"/>
      <c r="M220" s="71" t="str">
        <f>IF(OR(G220=プルダウン用!$I$8,G220=プルダウン用!$I$9),"この費目は、別途、『参考様式３』の作成・提出が必要です。",IF(G220=プルダウン用!$I$19,"この費目は、別途、『別紙３』の作成・提出が必要です。","-"))</f>
        <v>-</v>
      </c>
    </row>
    <row r="221" spans="1:13" ht="26.25" customHeight="1">
      <c r="A221" s="122">
        <f t="shared" si="3"/>
        <v>216</v>
      </c>
      <c r="B221" s="132"/>
      <c r="C221" s="121" t="str">
        <f>IF(B221="","",VLOOKUP(B221,'②申請一覧 '!$B$6:$E$66,3,FALSE))</f>
        <v/>
      </c>
      <c r="D221" s="135"/>
      <c r="E221" s="135"/>
      <c r="F221" s="130"/>
      <c r="G221" s="123"/>
      <c r="H221" s="128"/>
      <c r="I221" s="136"/>
      <c r="J221" s="138"/>
      <c r="K221" s="194"/>
      <c r="L221" s="195"/>
      <c r="M221" s="71" t="str">
        <f>IF(OR(G221=プルダウン用!$I$8,G221=プルダウン用!$I$9),"この費目は、別途、『参考様式３』の作成・提出が必要です。",IF(G221=プルダウン用!$I$19,"この費目は、別途、『別紙３』の作成・提出が必要です。","-"))</f>
        <v>-</v>
      </c>
    </row>
    <row r="222" spans="1:13" ht="26.25" customHeight="1">
      <c r="A222" s="122">
        <f t="shared" si="3"/>
        <v>217</v>
      </c>
      <c r="B222" s="132"/>
      <c r="C222" s="121" t="str">
        <f>IF(B222="","",VLOOKUP(B222,'②申請一覧 '!$B$6:$E$66,3,FALSE))</f>
        <v/>
      </c>
      <c r="D222" s="135"/>
      <c r="E222" s="135"/>
      <c r="F222" s="130"/>
      <c r="G222" s="123"/>
      <c r="H222" s="128"/>
      <c r="I222" s="136"/>
      <c r="J222" s="138"/>
      <c r="K222" s="194"/>
      <c r="L222" s="195"/>
      <c r="M222" s="71" t="str">
        <f>IF(OR(G222=プルダウン用!$I$8,G222=プルダウン用!$I$9),"この費目は、別途、『参考様式３』の作成・提出が必要です。",IF(G222=プルダウン用!$I$19,"この費目は、別途、『別紙３』の作成・提出が必要です。","-"))</f>
        <v>-</v>
      </c>
    </row>
    <row r="223" spans="1:13" ht="26.25" customHeight="1">
      <c r="A223" s="122">
        <f t="shared" si="3"/>
        <v>218</v>
      </c>
      <c r="B223" s="132"/>
      <c r="C223" s="121" t="str">
        <f>IF(B223="","",VLOOKUP(B223,'②申請一覧 '!$B$6:$E$66,3,FALSE))</f>
        <v/>
      </c>
      <c r="D223" s="135"/>
      <c r="E223" s="135"/>
      <c r="F223" s="130"/>
      <c r="G223" s="123"/>
      <c r="H223" s="128"/>
      <c r="I223" s="136"/>
      <c r="J223" s="138"/>
      <c r="K223" s="194"/>
      <c r="L223" s="195"/>
      <c r="M223" s="71" t="str">
        <f>IF(OR(G223=プルダウン用!$I$8,G223=プルダウン用!$I$9),"この費目は、別途、『参考様式３』の作成・提出が必要です。",IF(G223=プルダウン用!$I$19,"この費目は、別途、『別紙３』の作成・提出が必要です。","-"))</f>
        <v>-</v>
      </c>
    </row>
    <row r="224" spans="1:13" ht="26.25" customHeight="1">
      <c r="A224" s="122">
        <f t="shared" si="3"/>
        <v>219</v>
      </c>
      <c r="B224" s="132"/>
      <c r="C224" s="121" t="str">
        <f>IF(B224="","",VLOOKUP(B224,'②申請一覧 '!$B$6:$E$66,3,FALSE))</f>
        <v/>
      </c>
      <c r="D224" s="135"/>
      <c r="E224" s="135"/>
      <c r="F224" s="130"/>
      <c r="G224" s="123"/>
      <c r="H224" s="128"/>
      <c r="I224" s="136"/>
      <c r="J224" s="138"/>
      <c r="K224" s="194"/>
      <c r="L224" s="195"/>
      <c r="M224" s="71" t="str">
        <f>IF(OR(G224=プルダウン用!$I$8,G224=プルダウン用!$I$9),"この費目は、別途、『参考様式３』の作成・提出が必要です。",IF(G224=プルダウン用!$I$19,"この費目は、別途、『別紙３』の作成・提出が必要です。","-"))</f>
        <v>-</v>
      </c>
    </row>
    <row r="225" spans="1:13" ht="26.25" customHeight="1">
      <c r="A225" s="122">
        <f t="shared" si="3"/>
        <v>220</v>
      </c>
      <c r="B225" s="132"/>
      <c r="C225" s="121" t="str">
        <f>IF(B225="","",VLOOKUP(B225,'②申請一覧 '!$B$6:$E$66,3,FALSE))</f>
        <v/>
      </c>
      <c r="D225" s="135"/>
      <c r="E225" s="135"/>
      <c r="F225" s="130"/>
      <c r="G225" s="123"/>
      <c r="H225" s="128"/>
      <c r="I225" s="136"/>
      <c r="J225" s="138"/>
      <c r="K225" s="194"/>
      <c r="L225" s="195"/>
      <c r="M225" s="71" t="str">
        <f>IF(OR(G225=プルダウン用!$I$8,G225=プルダウン用!$I$9),"この費目は、別途、『参考様式３』の作成・提出が必要です。",IF(G225=プルダウン用!$I$19,"この費目は、別途、『別紙３』の作成・提出が必要です。","-"))</f>
        <v>-</v>
      </c>
    </row>
    <row r="226" spans="1:13" ht="26.25" customHeight="1">
      <c r="A226" s="122">
        <f t="shared" si="3"/>
        <v>221</v>
      </c>
      <c r="B226" s="132"/>
      <c r="C226" s="121" t="str">
        <f>IF(B226="","",VLOOKUP(B226,'②申請一覧 '!$B$6:$E$66,3,FALSE))</f>
        <v/>
      </c>
      <c r="D226" s="135"/>
      <c r="E226" s="135"/>
      <c r="F226" s="130"/>
      <c r="G226" s="123"/>
      <c r="H226" s="128"/>
      <c r="I226" s="136"/>
      <c r="J226" s="138"/>
      <c r="K226" s="194"/>
      <c r="L226" s="195"/>
      <c r="M226" s="71" t="str">
        <f>IF(OR(G226=プルダウン用!$I$8,G226=プルダウン用!$I$9),"この費目は、別途、『参考様式３』の作成・提出が必要です。",IF(G226=プルダウン用!$I$19,"この費目は、別途、『別紙３』の作成・提出が必要です。","-"))</f>
        <v>-</v>
      </c>
    </row>
    <row r="227" spans="1:13" ht="26.25" customHeight="1">
      <c r="A227" s="122">
        <f t="shared" si="3"/>
        <v>222</v>
      </c>
      <c r="B227" s="132"/>
      <c r="C227" s="121" t="str">
        <f>IF(B227="","",VLOOKUP(B227,'②申請一覧 '!$B$6:$E$66,3,FALSE))</f>
        <v/>
      </c>
      <c r="D227" s="135"/>
      <c r="E227" s="135"/>
      <c r="F227" s="130"/>
      <c r="G227" s="123"/>
      <c r="H227" s="128"/>
      <c r="I227" s="136"/>
      <c r="J227" s="138"/>
      <c r="K227" s="194"/>
      <c r="L227" s="195"/>
      <c r="M227" s="71" t="str">
        <f>IF(OR(G227=プルダウン用!$I$8,G227=プルダウン用!$I$9),"この費目は、別途、『参考様式３』の作成・提出が必要です。",IF(G227=プルダウン用!$I$19,"この費目は、別途、『別紙３』の作成・提出が必要です。","-"))</f>
        <v>-</v>
      </c>
    </row>
    <row r="228" spans="1:13" ht="26.25" customHeight="1">
      <c r="A228" s="122">
        <f t="shared" si="3"/>
        <v>223</v>
      </c>
      <c r="B228" s="132"/>
      <c r="C228" s="121" t="str">
        <f>IF(B228="","",VLOOKUP(B228,'②申請一覧 '!$B$6:$E$66,3,FALSE))</f>
        <v/>
      </c>
      <c r="D228" s="135"/>
      <c r="E228" s="135"/>
      <c r="F228" s="130"/>
      <c r="G228" s="123"/>
      <c r="H228" s="128"/>
      <c r="I228" s="136"/>
      <c r="J228" s="138"/>
      <c r="K228" s="194"/>
      <c r="L228" s="195"/>
      <c r="M228" s="71" t="str">
        <f>IF(OR(G228=プルダウン用!$I$8,G228=プルダウン用!$I$9),"この費目は、別途、『参考様式３』の作成・提出が必要です。",IF(G228=プルダウン用!$I$19,"この費目は、別途、『別紙３』の作成・提出が必要です。","-"))</f>
        <v>-</v>
      </c>
    </row>
    <row r="229" spans="1:13" ht="26.25" customHeight="1">
      <c r="A229" s="122">
        <f t="shared" si="3"/>
        <v>224</v>
      </c>
      <c r="B229" s="132"/>
      <c r="C229" s="121" t="str">
        <f>IF(B229="","",VLOOKUP(B229,'②申請一覧 '!$B$6:$E$66,3,FALSE))</f>
        <v/>
      </c>
      <c r="D229" s="135"/>
      <c r="E229" s="135"/>
      <c r="F229" s="130"/>
      <c r="G229" s="123"/>
      <c r="H229" s="128"/>
      <c r="I229" s="136"/>
      <c r="J229" s="138"/>
      <c r="K229" s="194"/>
      <c r="L229" s="195"/>
      <c r="M229" s="71" t="str">
        <f>IF(OR(G229=プルダウン用!$I$8,G229=プルダウン用!$I$9),"この費目は、別途、『参考様式３』の作成・提出が必要です。",IF(G229=プルダウン用!$I$19,"この費目は、別途、『別紙３』の作成・提出が必要です。","-"))</f>
        <v>-</v>
      </c>
    </row>
    <row r="230" spans="1:13" ht="26.25" customHeight="1">
      <c r="A230" s="122">
        <f t="shared" si="3"/>
        <v>225</v>
      </c>
      <c r="B230" s="132"/>
      <c r="C230" s="121" t="str">
        <f>IF(B230="","",VLOOKUP(B230,'②申請一覧 '!$B$6:$E$66,3,FALSE))</f>
        <v/>
      </c>
      <c r="D230" s="135"/>
      <c r="E230" s="135"/>
      <c r="F230" s="130"/>
      <c r="G230" s="123"/>
      <c r="H230" s="128"/>
      <c r="I230" s="136"/>
      <c r="J230" s="138"/>
      <c r="K230" s="194"/>
      <c r="L230" s="195"/>
      <c r="M230" s="71" t="str">
        <f>IF(OR(G230=プルダウン用!$I$8,G230=プルダウン用!$I$9),"この費目は、別途、『参考様式３』の作成・提出が必要です。",IF(G230=プルダウン用!$I$19,"この費目は、別途、『別紙３』の作成・提出が必要です。","-"))</f>
        <v>-</v>
      </c>
    </row>
    <row r="231" spans="1:13" ht="26.25" customHeight="1">
      <c r="A231" s="122">
        <f t="shared" si="3"/>
        <v>226</v>
      </c>
      <c r="B231" s="132"/>
      <c r="C231" s="121" t="str">
        <f>IF(B231="","",VLOOKUP(B231,'②申請一覧 '!$B$6:$E$66,3,FALSE))</f>
        <v/>
      </c>
      <c r="D231" s="135"/>
      <c r="E231" s="135"/>
      <c r="F231" s="130"/>
      <c r="G231" s="123"/>
      <c r="H231" s="128"/>
      <c r="I231" s="136"/>
      <c r="J231" s="138"/>
      <c r="K231" s="194"/>
      <c r="L231" s="195"/>
      <c r="M231" s="71" t="str">
        <f>IF(OR(G231=プルダウン用!$I$8,G231=プルダウン用!$I$9),"この費目は、別途、『参考様式３』の作成・提出が必要です。",IF(G231=プルダウン用!$I$19,"この費目は、別途、『別紙３』の作成・提出が必要です。","-"))</f>
        <v>-</v>
      </c>
    </row>
    <row r="232" spans="1:13" ht="26.25" customHeight="1">
      <c r="A232" s="122">
        <f t="shared" si="3"/>
        <v>227</v>
      </c>
      <c r="B232" s="132"/>
      <c r="C232" s="121" t="str">
        <f>IF(B232="","",VLOOKUP(B232,'②申請一覧 '!$B$6:$E$66,3,FALSE))</f>
        <v/>
      </c>
      <c r="D232" s="135"/>
      <c r="E232" s="135"/>
      <c r="F232" s="130"/>
      <c r="G232" s="123"/>
      <c r="H232" s="128"/>
      <c r="I232" s="136"/>
      <c r="J232" s="138"/>
      <c r="K232" s="194"/>
      <c r="L232" s="195"/>
      <c r="M232" s="71" t="str">
        <f>IF(OR(G232=プルダウン用!$I$8,G232=プルダウン用!$I$9),"この費目は、別途、『参考様式３』の作成・提出が必要です。",IF(G232=プルダウン用!$I$19,"この費目は、別途、『別紙３』の作成・提出が必要です。","-"))</f>
        <v>-</v>
      </c>
    </row>
    <row r="233" spans="1:13" ht="26.25" customHeight="1">
      <c r="A233" s="122">
        <f t="shared" si="3"/>
        <v>228</v>
      </c>
      <c r="B233" s="132"/>
      <c r="C233" s="121" t="str">
        <f>IF(B233="","",VLOOKUP(B233,'②申請一覧 '!$B$6:$E$66,3,FALSE))</f>
        <v/>
      </c>
      <c r="D233" s="135"/>
      <c r="E233" s="135"/>
      <c r="F233" s="130"/>
      <c r="G233" s="123"/>
      <c r="H233" s="128"/>
      <c r="I233" s="136"/>
      <c r="J233" s="138"/>
      <c r="K233" s="194"/>
      <c r="L233" s="195"/>
      <c r="M233" s="71" t="str">
        <f>IF(OR(G233=プルダウン用!$I$8,G233=プルダウン用!$I$9),"この費目は、別途、『参考様式３』の作成・提出が必要です。",IF(G233=プルダウン用!$I$19,"この費目は、別途、『別紙３』の作成・提出が必要です。","-"))</f>
        <v>-</v>
      </c>
    </row>
    <row r="234" spans="1:13" ht="26.25" customHeight="1">
      <c r="A234" s="122">
        <f t="shared" si="3"/>
        <v>229</v>
      </c>
      <c r="B234" s="132"/>
      <c r="C234" s="121" t="str">
        <f>IF(B234="","",VLOOKUP(B234,'②申請一覧 '!$B$6:$E$66,3,FALSE))</f>
        <v/>
      </c>
      <c r="D234" s="135"/>
      <c r="E234" s="135"/>
      <c r="F234" s="130"/>
      <c r="G234" s="123"/>
      <c r="H234" s="128"/>
      <c r="I234" s="136"/>
      <c r="J234" s="138"/>
      <c r="K234" s="194"/>
      <c r="L234" s="195"/>
      <c r="M234" s="71" t="str">
        <f>IF(OR(G234=プルダウン用!$I$8,G234=プルダウン用!$I$9),"この費目は、別途、『参考様式３』の作成・提出が必要です。",IF(G234=プルダウン用!$I$19,"この費目は、別途、『別紙３』の作成・提出が必要です。","-"))</f>
        <v>-</v>
      </c>
    </row>
    <row r="235" spans="1:13" ht="26.25" customHeight="1">
      <c r="A235" s="122">
        <f t="shared" si="3"/>
        <v>230</v>
      </c>
      <c r="B235" s="132"/>
      <c r="C235" s="121" t="str">
        <f>IF(B235="","",VLOOKUP(B235,'②申請一覧 '!$B$6:$E$66,3,FALSE))</f>
        <v/>
      </c>
      <c r="D235" s="135"/>
      <c r="E235" s="135"/>
      <c r="F235" s="130"/>
      <c r="G235" s="123"/>
      <c r="H235" s="128"/>
      <c r="I235" s="136"/>
      <c r="J235" s="138"/>
      <c r="K235" s="194"/>
      <c r="L235" s="195"/>
      <c r="M235" s="71" t="str">
        <f>IF(OR(G235=プルダウン用!$I$8,G235=プルダウン用!$I$9),"この費目は、別途、『参考様式３』の作成・提出が必要です。",IF(G235=プルダウン用!$I$19,"この費目は、別途、『別紙３』の作成・提出が必要です。","-"))</f>
        <v>-</v>
      </c>
    </row>
    <row r="236" spans="1:13" ht="26.25" customHeight="1">
      <c r="A236" s="122">
        <f t="shared" si="3"/>
        <v>231</v>
      </c>
      <c r="B236" s="132"/>
      <c r="C236" s="121" t="str">
        <f>IF(B236="","",VLOOKUP(B236,'②申請一覧 '!$B$6:$E$66,3,FALSE))</f>
        <v/>
      </c>
      <c r="D236" s="135"/>
      <c r="E236" s="135"/>
      <c r="F236" s="130"/>
      <c r="G236" s="123"/>
      <c r="H236" s="128"/>
      <c r="I236" s="136"/>
      <c r="J236" s="138"/>
      <c r="K236" s="194"/>
      <c r="L236" s="195"/>
      <c r="M236" s="71" t="str">
        <f>IF(OR(G236=プルダウン用!$I$8,G236=プルダウン用!$I$9),"この費目は、別途、『参考様式３』の作成・提出が必要です。",IF(G236=プルダウン用!$I$19,"この費目は、別途、『別紙３』の作成・提出が必要です。","-"))</f>
        <v>-</v>
      </c>
    </row>
    <row r="237" spans="1:13" ht="26.25" customHeight="1">
      <c r="A237" s="122">
        <f t="shared" si="3"/>
        <v>232</v>
      </c>
      <c r="B237" s="132"/>
      <c r="C237" s="121" t="str">
        <f>IF(B237="","",VLOOKUP(B237,'②申請一覧 '!$B$6:$E$66,3,FALSE))</f>
        <v/>
      </c>
      <c r="D237" s="135"/>
      <c r="E237" s="135"/>
      <c r="F237" s="130"/>
      <c r="G237" s="123"/>
      <c r="H237" s="128"/>
      <c r="I237" s="136"/>
      <c r="J237" s="138"/>
      <c r="K237" s="194"/>
      <c r="L237" s="195"/>
      <c r="M237" s="71" t="str">
        <f>IF(OR(G237=プルダウン用!$I$8,G237=プルダウン用!$I$9),"この費目は、別途、『参考様式３』の作成・提出が必要です。",IF(G237=プルダウン用!$I$19,"この費目は、別途、『別紙３』の作成・提出が必要です。","-"))</f>
        <v>-</v>
      </c>
    </row>
    <row r="238" spans="1:13" ht="26.25" customHeight="1">
      <c r="A238" s="122">
        <f t="shared" si="3"/>
        <v>233</v>
      </c>
      <c r="B238" s="132"/>
      <c r="C238" s="121" t="str">
        <f>IF(B238="","",VLOOKUP(B238,'②申請一覧 '!$B$6:$E$66,3,FALSE))</f>
        <v/>
      </c>
      <c r="D238" s="135"/>
      <c r="E238" s="135"/>
      <c r="F238" s="130"/>
      <c r="G238" s="123"/>
      <c r="H238" s="128"/>
      <c r="I238" s="136"/>
      <c r="J238" s="138"/>
      <c r="K238" s="194"/>
      <c r="L238" s="195"/>
      <c r="M238" s="71" t="str">
        <f>IF(OR(G238=プルダウン用!$I$8,G238=プルダウン用!$I$9),"この費目は、別途、『参考様式３』の作成・提出が必要です。",IF(G238=プルダウン用!$I$19,"この費目は、別途、『別紙３』の作成・提出が必要です。","-"))</f>
        <v>-</v>
      </c>
    </row>
    <row r="239" spans="1:13" ht="26.25" customHeight="1">
      <c r="A239" s="122">
        <f t="shared" si="3"/>
        <v>234</v>
      </c>
      <c r="B239" s="132"/>
      <c r="C239" s="121" t="str">
        <f>IF(B239="","",VLOOKUP(B239,'②申請一覧 '!$B$6:$E$66,3,FALSE))</f>
        <v/>
      </c>
      <c r="D239" s="135"/>
      <c r="E239" s="135"/>
      <c r="F239" s="130"/>
      <c r="G239" s="123"/>
      <c r="H239" s="128"/>
      <c r="I239" s="136"/>
      <c r="J239" s="138"/>
      <c r="K239" s="194"/>
      <c r="L239" s="195"/>
      <c r="M239" s="71" t="str">
        <f>IF(OR(G239=プルダウン用!$I$8,G239=プルダウン用!$I$9),"この費目は、別途、『参考様式３』の作成・提出が必要です。",IF(G239=プルダウン用!$I$19,"この費目は、別途、『別紙３』の作成・提出が必要です。","-"))</f>
        <v>-</v>
      </c>
    </row>
    <row r="240" spans="1:13" ht="26.25" customHeight="1">
      <c r="A240" s="122">
        <f t="shared" si="3"/>
        <v>235</v>
      </c>
      <c r="B240" s="132"/>
      <c r="C240" s="121" t="str">
        <f>IF(B240="","",VLOOKUP(B240,'②申請一覧 '!$B$6:$E$66,3,FALSE))</f>
        <v/>
      </c>
      <c r="D240" s="135"/>
      <c r="E240" s="135"/>
      <c r="F240" s="130"/>
      <c r="G240" s="123"/>
      <c r="H240" s="128"/>
      <c r="I240" s="136"/>
      <c r="J240" s="138"/>
      <c r="K240" s="194"/>
      <c r="L240" s="195"/>
      <c r="M240" s="71" t="str">
        <f>IF(OR(G240=プルダウン用!$I$8,G240=プルダウン用!$I$9),"この費目は、別途、『参考様式３』の作成・提出が必要です。",IF(G240=プルダウン用!$I$19,"この費目は、別途、『別紙３』の作成・提出が必要です。","-"))</f>
        <v>-</v>
      </c>
    </row>
    <row r="241" spans="1:13" ht="26.25" customHeight="1">
      <c r="A241" s="122">
        <f t="shared" si="3"/>
        <v>236</v>
      </c>
      <c r="B241" s="132"/>
      <c r="C241" s="121" t="str">
        <f>IF(B241="","",VLOOKUP(B241,'②申請一覧 '!$B$6:$E$66,3,FALSE))</f>
        <v/>
      </c>
      <c r="D241" s="135"/>
      <c r="E241" s="135"/>
      <c r="F241" s="130"/>
      <c r="G241" s="123"/>
      <c r="H241" s="128"/>
      <c r="I241" s="136"/>
      <c r="J241" s="138"/>
      <c r="K241" s="194"/>
      <c r="L241" s="195"/>
      <c r="M241" s="71" t="str">
        <f>IF(OR(G241=プルダウン用!$I$8,G241=プルダウン用!$I$9),"この費目は、別途、『参考様式３』の作成・提出が必要です。",IF(G241=プルダウン用!$I$19,"この費目は、別途、『別紙３』の作成・提出が必要です。","-"))</f>
        <v>-</v>
      </c>
    </row>
    <row r="242" spans="1:13" ht="26.25" customHeight="1">
      <c r="A242" s="122">
        <f t="shared" si="3"/>
        <v>237</v>
      </c>
      <c r="B242" s="132"/>
      <c r="C242" s="121" t="str">
        <f>IF(B242="","",VLOOKUP(B242,'②申請一覧 '!$B$6:$E$66,3,FALSE))</f>
        <v/>
      </c>
      <c r="D242" s="135"/>
      <c r="E242" s="135"/>
      <c r="F242" s="130"/>
      <c r="G242" s="123"/>
      <c r="H242" s="128"/>
      <c r="I242" s="136"/>
      <c r="J242" s="138"/>
      <c r="K242" s="194"/>
      <c r="L242" s="195"/>
      <c r="M242" s="71" t="str">
        <f>IF(OR(G242=プルダウン用!$I$8,G242=プルダウン用!$I$9),"この費目は、別途、『参考様式３』の作成・提出が必要です。",IF(G242=プルダウン用!$I$19,"この費目は、別途、『別紙３』の作成・提出が必要です。","-"))</f>
        <v>-</v>
      </c>
    </row>
    <row r="243" spans="1:13" ht="26.25" customHeight="1">
      <c r="A243" s="122">
        <f t="shared" si="3"/>
        <v>238</v>
      </c>
      <c r="B243" s="132"/>
      <c r="C243" s="121" t="str">
        <f>IF(B243="","",VLOOKUP(B243,'②申請一覧 '!$B$6:$E$66,3,FALSE))</f>
        <v/>
      </c>
      <c r="D243" s="135"/>
      <c r="E243" s="135"/>
      <c r="F243" s="130"/>
      <c r="G243" s="123"/>
      <c r="H243" s="128"/>
      <c r="I243" s="136"/>
      <c r="J243" s="138"/>
      <c r="K243" s="194"/>
      <c r="L243" s="195"/>
      <c r="M243" s="71" t="str">
        <f>IF(OR(G243=プルダウン用!$I$8,G243=プルダウン用!$I$9),"この費目は、別途、『参考様式３』の作成・提出が必要です。",IF(G243=プルダウン用!$I$19,"この費目は、別途、『別紙３』の作成・提出が必要です。","-"))</f>
        <v>-</v>
      </c>
    </row>
    <row r="244" spans="1:13" ht="26.25" customHeight="1">
      <c r="A244" s="122">
        <f t="shared" si="3"/>
        <v>239</v>
      </c>
      <c r="B244" s="132"/>
      <c r="C244" s="121" t="str">
        <f>IF(B244="","",VLOOKUP(B244,'②申請一覧 '!$B$6:$E$66,3,FALSE))</f>
        <v/>
      </c>
      <c r="D244" s="135"/>
      <c r="E244" s="135"/>
      <c r="F244" s="130"/>
      <c r="G244" s="123"/>
      <c r="H244" s="128"/>
      <c r="I244" s="136"/>
      <c r="J244" s="138"/>
      <c r="K244" s="194"/>
      <c r="L244" s="195"/>
      <c r="M244" s="71" t="str">
        <f>IF(OR(G244=プルダウン用!$I$8,G244=プルダウン用!$I$9),"この費目は、別途、『参考様式３』の作成・提出が必要です。",IF(G244=プルダウン用!$I$19,"この費目は、別途、『別紙３』の作成・提出が必要です。","-"))</f>
        <v>-</v>
      </c>
    </row>
    <row r="245" spans="1:13" ht="26.25" customHeight="1">
      <c r="A245" s="122">
        <f t="shared" si="3"/>
        <v>240</v>
      </c>
      <c r="B245" s="132"/>
      <c r="C245" s="121" t="str">
        <f>IF(B245="","",VLOOKUP(B245,'②申請一覧 '!$B$6:$E$66,3,FALSE))</f>
        <v/>
      </c>
      <c r="D245" s="135"/>
      <c r="E245" s="135"/>
      <c r="F245" s="130"/>
      <c r="G245" s="123"/>
      <c r="H245" s="128"/>
      <c r="I245" s="136"/>
      <c r="J245" s="138"/>
      <c r="K245" s="194"/>
      <c r="L245" s="195"/>
      <c r="M245" s="71" t="str">
        <f>IF(OR(G245=プルダウン用!$I$8,G245=プルダウン用!$I$9),"この費目は、別途、『参考様式３』の作成・提出が必要です。",IF(G245=プルダウン用!$I$19,"この費目は、別途、『別紙３』の作成・提出が必要です。","-"))</f>
        <v>-</v>
      </c>
    </row>
    <row r="246" spans="1:13" ht="26.25" customHeight="1">
      <c r="A246" s="122">
        <f t="shared" si="3"/>
        <v>241</v>
      </c>
      <c r="B246" s="132"/>
      <c r="C246" s="121" t="str">
        <f>IF(B246="","",VLOOKUP(B246,'②申請一覧 '!$B$6:$E$66,3,FALSE))</f>
        <v/>
      </c>
      <c r="D246" s="135"/>
      <c r="E246" s="135"/>
      <c r="F246" s="130"/>
      <c r="G246" s="123"/>
      <c r="H246" s="128"/>
      <c r="I246" s="136"/>
      <c r="J246" s="138"/>
      <c r="K246" s="194"/>
      <c r="L246" s="195"/>
      <c r="M246" s="71" t="str">
        <f>IF(OR(G246=プルダウン用!$I$8,G246=プルダウン用!$I$9),"この費目は、別途、『参考様式３』の作成・提出が必要です。",IF(G246=プルダウン用!$I$19,"この費目は、別途、『別紙３』の作成・提出が必要です。","-"))</f>
        <v>-</v>
      </c>
    </row>
    <row r="247" spans="1:13" ht="26.25" customHeight="1">
      <c r="A247" s="122">
        <f t="shared" si="3"/>
        <v>242</v>
      </c>
      <c r="B247" s="132"/>
      <c r="C247" s="121" t="str">
        <f>IF(B247="","",VLOOKUP(B247,'②申請一覧 '!$B$6:$E$66,3,FALSE))</f>
        <v/>
      </c>
      <c r="D247" s="135"/>
      <c r="E247" s="135"/>
      <c r="F247" s="130"/>
      <c r="G247" s="123"/>
      <c r="H247" s="128"/>
      <c r="I247" s="136"/>
      <c r="J247" s="138"/>
      <c r="K247" s="194"/>
      <c r="L247" s="195"/>
      <c r="M247" s="71" t="str">
        <f>IF(OR(G247=プルダウン用!$I$8,G247=プルダウン用!$I$9),"この費目は、別途、『参考様式３』の作成・提出が必要です。",IF(G247=プルダウン用!$I$19,"この費目は、別途、『別紙３』の作成・提出が必要です。","-"))</f>
        <v>-</v>
      </c>
    </row>
    <row r="248" spans="1:13" ht="26.25" customHeight="1">
      <c r="A248" s="122">
        <f t="shared" si="3"/>
        <v>243</v>
      </c>
      <c r="B248" s="132"/>
      <c r="C248" s="121" t="str">
        <f>IF(B248="","",VLOOKUP(B248,'②申請一覧 '!$B$6:$E$66,3,FALSE))</f>
        <v/>
      </c>
      <c r="D248" s="135"/>
      <c r="E248" s="135"/>
      <c r="F248" s="130"/>
      <c r="G248" s="123"/>
      <c r="H248" s="128"/>
      <c r="I248" s="136"/>
      <c r="J248" s="138"/>
      <c r="K248" s="194"/>
      <c r="L248" s="195"/>
      <c r="M248" s="71" t="str">
        <f>IF(OR(G248=プルダウン用!$I$8,G248=プルダウン用!$I$9),"この費目は、別途、『参考様式３』の作成・提出が必要です。",IF(G248=プルダウン用!$I$19,"この費目は、別途、『別紙３』の作成・提出が必要です。","-"))</f>
        <v>-</v>
      </c>
    </row>
    <row r="249" spans="1:13" ht="26.25" customHeight="1">
      <c r="A249" s="122">
        <f t="shared" si="3"/>
        <v>244</v>
      </c>
      <c r="B249" s="132"/>
      <c r="C249" s="121" t="str">
        <f>IF(B249="","",VLOOKUP(B249,'②申請一覧 '!$B$6:$E$66,3,FALSE))</f>
        <v/>
      </c>
      <c r="D249" s="135"/>
      <c r="E249" s="135"/>
      <c r="F249" s="130"/>
      <c r="G249" s="123"/>
      <c r="H249" s="128"/>
      <c r="I249" s="136"/>
      <c r="J249" s="138"/>
      <c r="K249" s="194"/>
      <c r="L249" s="195"/>
      <c r="M249" s="71" t="str">
        <f>IF(OR(G249=プルダウン用!$I$8,G249=プルダウン用!$I$9),"この費目は、別途、『参考様式３』の作成・提出が必要です。",IF(G249=プルダウン用!$I$19,"この費目は、別途、『別紙３』の作成・提出が必要です。","-"))</f>
        <v>-</v>
      </c>
    </row>
    <row r="250" spans="1:13" ht="26.25" customHeight="1">
      <c r="A250" s="122">
        <f t="shared" si="3"/>
        <v>245</v>
      </c>
      <c r="B250" s="132"/>
      <c r="C250" s="121" t="str">
        <f>IF(B250="","",VLOOKUP(B250,'②申請一覧 '!$B$6:$E$66,3,FALSE))</f>
        <v/>
      </c>
      <c r="D250" s="135"/>
      <c r="E250" s="135"/>
      <c r="F250" s="130"/>
      <c r="G250" s="123"/>
      <c r="H250" s="128"/>
      <c r="I250" s="136"/>
      <c r="J250" s="138"/>
      <c r="K250" s="194"/>
      <c r="L250" s="195"/>
      <c r="M250" s="71" t="str">
        <f>IF(OR(G250=プルダウン用!$I$8,G250=プルダウン用!$I$9),"この費目は、別途、『参考様式３』の作成・提出が必要です。",IF(G250=プルダウン用!$I$19,"この費目は、別途、『別紙３』の作成・提出が必要です。","-"))</f>
        <v>-</v>
      </c>
    </row>
    <row r="251" spans="1:13" ht="26.25" customHeight="1">
      <c r="A251" s="122">
        <f t="shared" si="3"/>
        <v>246</v>
      </c>
      <c r="B251" s="132"/>
      <c r="C251" s="121" t="str">
        <f>IF(B251="","",VLOOKUP(B251,'②申請一覧 '!$B$6:$E$66,3,FALSE))</f>
        <v/>
      </c>
      <c r="D251" s="135"/>
      <c r="E251" s="135"/>
      <c r="F251" s="130"/>
      <c r="G251" s="123"/>
      <c r="H251" s="128"/>
      <c r="I251" s="136"/>
      <c r="J251" s="138"/>
      <c r="K251" s="194"/>
      <c r="L251" s="195"/>
      <c r="M251" s="71" t="str">
        <f>IF(OR(G251=プルダウン用!$I$8,G251=プルダウン用!$I$9),"この費目は、別途、『参考様式３』の作成・提出が必要です。",IF(G251=プルダウン用!$I$19,"この費目は、別途、『別紙３』の作成・提出が必要です。","-"))</f>
        <v>-</v>
      </c>
    </row>
    <row r="252" spans="1:13" ht="26.25" customHeight="1">
      <c r="A252" s="122">
        <f t="shared" si="3"/>
        <v>247</v>
      </c>
      <c r="B252" s="132"/>
      <c r="C252" s="121" t="str">
        <f>IF(B252="","",VLOOKUP(B252,'②申請一覧 '!$B$6:$E$66,3,FALSE))</f>
        <v/>
      </c>
      <c r="D252" s="135"/>
      <c r="E252" s="135"/>
      <c r="F252" s="130"/>
      <c r="G252" s="123"/>
      <c r="H252" s="128"/>
      <c r="I252" s="136"/>
      <c r="J252" s="138"/>
      <c r="K252" s="194"/>
      <c r="L252" s="195"/>
      <c r="M252" s="71" t="str">
        <f>IF(OR(G252=プルダウン用!$I$8,G252=プルダウン用!$I$9),"この費目は、別途、『参考様式３』の作成・提出が必要です。",IF(G252=プルダウン用!$I$19,"この費目は、別途、『別紙３』の作成・提出が必要です。","-"))</f>
        <v>-</v>
      </c>
    </row>
    <row r="253" spans="1:13" ht="26.25" customHeight="1">
      <c r="A253" s="122">
        <f t="shared" si="3"/>
        <v>248</v>
      </c>
      <c r="B253" s="132"/>
      <c r="C253" s="121" t="str">
        <f>IF(B253="","",VLOOKUP(B253,'②申請一覧 '!$B$6:$E$66,3,FALSE))</f>
        <v/>
      </c>
      <c r="D253" s="135"/>
      <c r="E253" s="135"/>
      <c r="F253" s="130"/>
      <c r="G253" s="123"/>
      <c r="H253" s="128"/>
      <c r="I253" s="136"/>
      <c r="J253" s="138"/>
      <c r="K253" s="194"/>
      <c r="L253" s="195"/>
      <c r="M253" s="71" t="str">
        <f>IF(OR(G253=プルダウン用!$I$8,G253=プルダウン用!$I$9),"この費目は、別途、『参考様式３』の作成・提出が必要です。",IF(G253=プルダウン用!$I$19,"この費目は、別途、『別紙３』の作成・提出が必要です。","-"))</f>
        <v>-</v>
      </c>
    </row>
    <row r="254" spans="1:13" ht="26.25" customHeight="1">
      <c r="A254" s="122">
        <f t="shared" si="3"/>
        <v>249</v>
      </c>
      <c r="B254" s="132"/>
      <c r="C254" s="121" t="str">
        <f>IF(B254="","",VLOOKUP(B254,'②申請一覧 '!$B$6:$E$66,3,FALSE))</f>
        <v/>
      </c>
      <c r="D254" s="135"/>
      <c r="E254" s="135"/>
      <c r="F254" s="130"/>
      <c r="G254" s="123"/>
      <c r="H254" s="128"/>
      <c r="I254" s="136"/>
      <c r="J254" s="138"/>
      <c r="K254" s="194"/>
      <c r="L254" s="195"/>
      <c r="M254" s="71" t="str">
        <f>IF(OR(G254=プルダウン用!$I$8,G254=プルダウン用!$I$9),"この費目は、別途、『参考様式３』の作成・提出が必要です。",IF(G254=プルダウン用!$I$19,"この費目は、別途、『別紙３』の作成・提出が必要です。","-"))</f>
        <v>-</v>
      </c>
    </row>
    <row r="255" spans="1:13" ht="26.25" customHeight="1">
      <c r="A255" s="122">
        <f t="shared" si="3"/>
        <v>250</v>
      </c>
      <c r="B255" s="132"/>
      <c r="C255" s="121" t="str">
        <f>IF(B255="","",VLOOKUP(B255,'②申請一覧 '!$B$6:$E$66,3,FALSE))</f>
        <v/>
      </c>
      <c r="D255" s="135"/>
      <c r="E255" s="135"/>
      <c r="F255" s="130"/>
      <c r="G255" s="123"/>
      <c r="H255" s="128"/>
      <c r="I255" s="136"/>
      <c r="J255" s="138"/>
      <c r="K255" s="194"/>
      <c r="L255" s="195"/>
      <c r="M255" s="71" t="str">
        <f>IF(OR(G255=プルダウン用!$I$8,G255=プルダウン用!$I$9),"この費目は、別途、『参考様式３』の作成・提出が必要です。",IF(G255=プルダウン用!$I$19,"この費目は、別途、『別紙３』の作成・提出が必要です。","-"))</f>
        <v>-</v>
      </c>
    </row>
    <row r="256" spans="1:13" ht="26.25" customHeight="1">
      <c r="A256" s="122">
        <f t="shared" si="3"/>
        <v>251</v>
      </c>
      <c r="B256" s="132"/>
      <c r="C256" s="121" t="str">
        <f>IF(B256="","",VLOOKUP(B256,'②申請一覧 '!$B$6:$E$66,3,FALSE))</f>
        <v/>
      </c>
      <c r="D256" s="135"/>
      <c r="E256" s="135"/>
      <c r="F256" s="130"/>
      <c r="G256" s="123"/>
      <c r="H256" s="128"/>
      <c r="I256" s="136"/>
      <c r="J256" s="138"/>
      <c r="K256" s="194"/>
      <c r="L256" s="195"/>
      <c r="M256" s="71" t="str">
        <f>IF(OR(G256=プルダウン用!$I$8,G256=プルダウン用!$I$9),"この費目は、別途、『参考様式３』の作成・提出が必要です。",IF(G256=プルダウン用!$I$19,"この費目は、別途、『別紙３』の作成・提出が必要です。","-"))</f>
        <v>-</v>
      </c>
    </row>
    <row r="257" spans="1:13" ht="26.25" customHeight="1">
      <c r="A257" s="122">
        <f t="shared" si="3"/>
        <v>252</v>
      </c>
      <c r="B257" s="132"/>
      <c r="C257" s="121" t="str">
        <f>IF(B257="","",VLOOKUP(B257,'②申請一覧 '!$B$6:$E$66,3,FALSE))</f>
        <v/>
      </c>
      <c r="D257" s="135"/>
      <c r="E257" s="135"/>
      <c r="F257" s="130"/>
      <c r="G257" s="123"/>
      <c r="H257" s="128"/>
      <c r="I257" s="136"/>
      <c r="J257" s="138"/>
      <c r="K257" s="194"/>
      <c r="L257" s="195"/>
      <c r="M257" s="71" t="str">
        <f>IF(OR(G257=プルダウン用!$I$8,G257=プルダウン用!$I$9),"この費目は、別途、『参考様式３』の作成・提出が必要です。",IF(G257=プルダウン用!$I$19,"この費目は、別途、『別紙３』の作成・提出が必要です。","-"))</f>
        <v>-</v>
      </c>
    </row>
    <row r="258" spans="1:13" ht="26.25" customHeight="1">
      <c r="A258" s="122">
        <f t="shared" si="3"/>
        <v>253</v>
      </c>
      <c r="B258" s="132"/>
      <c r="C258" s="121" t="str">
        <f>IF(B258="","",VLOOKUP(B258,'②申請一覧 '!$B$6:$E$66,3,FALSE))</f>
        <v/>
      </c>
      <c r="D258" s="135"/>
      <c r="E258" s="135"/>
      <c r="F258" s="130"/>
      <c r="G258" s="123"/>
      <c r="H258" s="128"/>
      <c r="I258" s="136"/>
      <c r="J258" s="138"/>
      <c r="K258" s="194"/>
      <c r="L258" s="195"/>
      <c r="M258" s="71" t="str">
        <f>IF(OR(G258=プルダウン用!$I$8,G258=プルダウン用!$I$9),"この費目は、別途、『参考様式３』の作成・提出が必要です。",IF(G258=プルダウン用!$I$19,"この費目は、別途、『別紙３』の作成・提出が必要です。","-"))</f>
        <v>-</v>
      </c>
    </row>
    <row r="259" spans="1:13" ht="26.25" customHeight="1">
      <c r="A259" s="122">
        <f t="shared" si="3"/>
        <v>254</v>
      </c>
      <c r="B259" s="132"/>
      <c r="C259" s="121" t="str">
        <f>IF(B259="","",VLOOKUP(B259,'②申請一覧 '!$B$6:$E$66,3,FALSE))</f>
        <v/>
      </c>
      <c r="D259" s="135"/>
      <c r="E259" s="135"/>
      <c r="F259" s="130"/>
      <c r="G259" s="123"/>
      <c r="H259" s="128"/>
      <c r="I259" s="136"/>
      <c r="J259" s="138"/>
      <c r="K259" s="194"/>
      <c r="L259" s="195"/>
      <c r="M259" s="71" t="str">
        <f>IF(OR(G259=プルダウン用!$I$8,G259=プルダウン用!$I$9),"この費目は、別途、『参考様式３』の作成・提出が必要です。",IF(G259=プルダウン用!$I$19,"この費目は、別途、『別紙３』の作成・提出が必要です。","-"))</f>
        <v>-</v>
      </c>
    </row>
    <row r="260" spans="1:13" ht="26.25" customHeight="1">
      <c r="A260" s="122">
        <f t="shared" si="3"/>
        <v>255</v>
      </c>
      <c r="B260" s="132"/>
      <c r="C260" s="121" t="str">
        <f>IF(B260="","",VLOOKUP(B260,'②申請一覧 '!$B$6:$E$66,3,FALSE))</f>
        <v/>
      </c>
      <c r="D260" s="135"/>
      <c r="E260" s="135"/>
      <c r="F260" s="130"/>
      <c r="G260" s="123"/>
      <c r="H260" s="128"/>
      <c r="I260" s="136"/>
      <c r="J260" s="138"/>
      <c r="K260" s="194"/>
      <c r="L260" s="195"/>
      <c r="M260" s="71" t="str">
        <f>IF(OR(G260=プルダウン用!$I$8,G260=プルダウン用!$I$9),"この費目は、別途、『参考様式３』の作成・提出が必要です。",IF(G260=プルダウン用!$I$19,"この費目は、別途、『別紙３』の作成・提出が必要です。","-"))</f>
        <v>-</v>
      </c>
    </row>
    <row r="261" spans="1:13" ht="26.25" customHeight="1">
      <c r="A261" s="122">
        <f t="shared" si="3"/>
        <v>256</v>
      </c>
      <c r="B261" s="132"/>
      <c r="C261" s="121" t="str">
        <f>IF(B261="","",VLOOKUP(B261,'②申請一覧 '!$B$6:$E$66,3,FALSE))</f>
        <v/>
      </c>
      <c r="D261" s="135"/>
      <c r="E261" s="135"/>
      <c r="F261" s="130"/>
      <c r="G261" s="123"/>
      <c r="H261" s="128"/>
      <c r="I261" s="136"/>
      <c r="J261" s="138"/>
      <c r="K261" s="194"/>
      <c r="L261" s="195"/>
      <c r="M261" s="71" t="str">
        <f>IF(OR(G261=プルダウン用!$I$8,G261=プルダウン用!$I$9),"この費目は、別途、『参考様式３』の作成・提出が必要です。",IF(G261=プルダウン用!$I$19,"この費目は、別途、『別紙３』の作成・提出が必要です。","-"))</f>
        <v>-</v>
      </c>
    </row>
    <row r="262" spans="1:13" ht="26.25" customHeight="1">
      <c r="A262" s="122">
        <f t="shared" si="3"/>
        <v>257</v>
      </c>
      <c r="B262" s="132"/>
      <c r="C262" s="121" t="str">
        <f>IF(B262="","",VLOOKUP(B262,'②申請一覧 '!$B$6:$E$66,3,FALSE))</f>
        <v/>
      </c>
      <c r="D262" s="135"/>
      <c r="E262" s="135"/>
      <c r="F262" s="130"/>
      <c r="G262" s="123"/>
      <c r="H262" s="128"/>
      <c r="I262" s="136"/>
      <c r="J262" s="138"/>
      <c r="K262" s="194"/>
      <c r="L262" s="195"/>
      <c r="M262" s="71" t="str">
        <f>IF(OR(G262=プルダウン用!$I$8,G262=プルダウン用!$I$9),"この費目は、別途、『参考様式３』の作成・提出が必要です。",IF(G262=プルダウン用!$I$19,"この費目は、別途、『別紙３』の作成・提出が必要です。","-"))</f>
        <v>-</v>
      </c>
    </row>
    <row r="263" spans="1:13" ht="26.25" customHeight="1">
      <c r="A263" s="122">
        <f t="shared" ref="A263:A305" si="4">ROW(A263)-5</f>
        <v>258</v>
      </c>
      <c r="B263" s="132"/>
      <c r="C263" s="121" t="str">
        <f>IF(B263="","",VLOOKUP(B263,'②申請一覧 '!$B$6:$E$66,3,FALSE))</f>
        <v/>
      </c>
      <c r="D263" s="135"/>
      <c r="E263" s="135"/>
      <c r="F263" s="130"/>
      <c r="G263" s="123"/>
      <c r="H263" s="128"/>
      <c r="I263" s="136"/>
      <c r="J263" s="138"/>
      <c r="K263" s="194"/>
      <c r="L263" s="195"/>
      <c r="M263" s="71" t="str">
        <f>IF(OR(G263=プルダウン用!$I$8,G263=プルダウン用!$I$9),"この費目は、別途、『参考様式３』の作成・提出が必要です。",IF(G263=プルダウン用!$I$19,"この費目は、別途、『別紙３』の作成・提出が必要です。","-"))</f>
        <v>-</v>
      </c>
    </row>
    <row r="264" spans="1:13" ht="26.25" customHeight="1">
      <c r="A264" s="122">
        <f t="shared" si="4"/>
        <v>259</v>
      </c>
      <c r="B264" s="132"/>
      <c r="C264" s="121" t="str">
        <f>IF(B264="","",VLOOKUP(B264,'②申請一覧 '!$B$6:$E$66,3,FALSE))</f>
        <v/>
      </c>
      <c r="D264" s="135"/>
      <c r="E264" s="135"/>
      <c r="F264" s="130"/>
      <c r="G264" s="123"/>
      <c r="H264" s="128"/>
      <c r="I264" s="136"/>
      <c r="J264" s="138"/>
      <c r="K264" s="194"/>
      <c r="L264" s="195"/>
      <c r="M264" s="71" t="str">
        <f>IF(OR(G264=プルダウン用!$I$8,G264=プルダウン用!$I$9),"この費目は、別途、『参考様式３』の作成・提出が必要です。",IF(G264=プルダウン用!$I$19,"この費目は、別途、『別紙３』の作成・提出が必要です。","-"))</f>
        <v>-</v>
      </c>
    </row>
    <row r="265" spans="1:13" ht="26.25" customHeight="1">
      <c r="A265" s="122">
        <f t="shared" si="4"/>
        <v>260</v>
      </c>
      <c r="B265" s="132"/>
      <c r="C265" s="121" t="str">
        <f>IF(B265="","",VLOOKUP(B265,'②申請一覧 '!$B$6:$E$66,3,FALSE))</f>
        <v/>
      </c>
      <c r="D265" s="135"/>
      <c r="E265" s="135"/>
      <c r="F265" s="130"/>
      <c r="G265" s="123"/>
      <c r="H265" s="128"/>
      <c r="I265" s="136"/>
      <c r="J265" s="138"/>
      <c r="K265" s="194"/>
      <c r="L265" s="195"/>
      <c r="M265" s="71" t="str">
        <f>IF(OR(G265=プルダウン用!$I$8,G265=プルダウン用!$I$9),"この費目は、別途、『参考様式３』の作成・提出が必要です。",IF(G265=プルダウン用!$I$19,"この費目は、別途、『別紙３』の作成・提出が必要です。","-"))</f>
        <v>-</v>
      </c>
    </row>
    <row r="266" spans="1:13" ht="26.25" customHeight="1">
      <c r="A266" s="122">
        <f t="shared" si="4"/>
        <v>261</v>
      </c>
      <c r="B266" s="132"/>
      <c r="C266" s="121" t="str">
        <f>IF(B266="","",VLOOKUP(B266,'②申請一覧 '!$B$6:$E$66,3,FALSE))</f>
        <v/>
      </c>
      <c r="D266" s="135"/>
      <c r="E266" s="135"/>
      <c r="F266" s="130"/>
      <c r="G266" s="123"/>
      <c r="H266" s="128"/>
      <c r="I266" s="136"/>
      <c r="J266" s="138"/>
      <c r="K266" s="194"/>
      <c r="L266" s="195"/>
      <c r="M266" s="71" t="str">
        <f>IF(OR(G266=プルダウン用!$I$8,G266=プルダウン用!$I$9),"この費目は、別途、『参考様式３』の作成・提出が必要です。",IF(G266=プルダウン用!$I$19,"この費目は、別途、『別紙３』の作成・提出が必要です。","-"))</f>
        <v>-</v>
      </c>
    </row>
    <row r="267" spans="1:13" ht="26.25" customHeight="1">
      <c r="A267" s="122">
        <f t="shared" si="4"/>
        <v>262</v>
      </c>
      <c r="B267" s="132"/>
      <c r="C267" s="121" t="str">
        <f>IF(B267="","",VLOOKUP(B267,'②申請一覧 '!$B$6:$E$66,3,FALSE))</f>
        <v/>
      </c>
      <c r="D267" s="135"/>
      <c r="E267" s="135"/>
      <c r="F267" s="130"/>
      <c r="G267" s="123"/>
      <c r="H267" s="128"/>
      <c r="I267" s="136"/>
      <c r="J267" s="138"/>
      <c r="K267" s="194"/>
      <c r="L267" s="195"/>
      <c r="M267" s="71" t="str">
        <f>IF(OR(G267=プルダウン用!$I$8,G267=プルダウン用!$I$9),"この費目は、別途、『参考様式３』の作成・提出が必要です。",IF(G267=プルダウン用!$I$19,"この費目は、別途、『別紙３』の作成・提出が必要です。","-"))</f>
        <v>-</v>
      </c>
    </row>
    <row r="268" spans="1:13" ht="26.25" customHeight="1">
      <c r="A268" s="122">
        <f t="shared" si="4"/>
        <v>263</v>
      </c>
      <c r="B268" s="132"/>
      <c r="C268" s="121" t="str">
        <f>IF(B268="","",VLOOKUP(B268,'②申請一覧 '!$B$6:$E$66,3,FALSE))</f>
        <v/>
      </c>
      <c r="D268" s="135"/>
      <c r="E268" s="135"/>
      <c r="F268" s="130"/>
      <c r="G268" s="123"/>
      <c r="H268" s="128"/>
      <c r="I268" s="136"/>
      <c r="J268" s="138"/>
      <c r="K268" s="194"/>
      <c r="L268" s="195"/>
      <c r="M268" s="71" t="str">
        <f>IF(OR(G268=プルダウン用!$I$8,G268=プルダウン用!$I$9),"この費目は、別途、『参考様式３』の作成・提出が必要です。",IF(G268=プルダウン用!$I$19,"この費目は、別途、『別紙３』の作成・提出が必要です。","-"))</f>
        <v>-</v>
      </c>
    </row>
    <row r="269" spans="1:13" ht="26.25" customHeight="1">
      <c r="A269" s="122">
        <f t="shared" si="4"/>
        <v>264</v>
      </c>
      <c r="B269" s="132"/>
      <c r="C269" s="121" t="str">
        <f>IF(B269="","",VLOOKUP(B269,'②申請一覧 '!$B$6:$E$66,3,FALSE))</f>
        <v/>
      </c>
      <c r="D269" s="135"/>
      <c r="E269" s="135"/>
      <c r="F269" s="130"/>
      <c r="G269" s="123"/>
      <c r="H269" s="128"/>
      <c r="I269" s="136"/>
      <c r="J269" s="138"/>
      <c r="K269" s="194"/>
      <c r="L269" s="195"/>
      <c r="M269" s="71" t="str">
        <f>IF(OR(G269=プルダウン用!$I$8,G269=プルダウン用!$I$9),"この費目は、別途、『参考様式３』の作成・提出が必要です。",IF(G269=プルダウン用!$I$19,"この費目は、別途、『別紙３』の作成・提出が必要です。","-"))</f>
        <v>-</v>
      </c>
    </row>
    <row r="270" spans="1:13" ht="26.25" customHeight="1">
      <c r="A270" s="122">
        <f t="shared" si="4"/>
        <v>265</v>
      </c>
      <c r="B270" s="132"/>
      <c r="C270" s="121" t="str">
        <f>IF(B270="","",VLOOKUP(B270,'②申請一覧 '!$B$6:$E$66,3,FALSE))</f>
        <v/>
      </c>
      <c r="D270" s="135"/>
      <c r="E270" s="135"/>
      <c r="F270" s="130"/>
      <c r="G270" s="123"/>
      <c r="H270" s="128"/>
      <c r="I270" s="136"/>
      <c r="J270" s="138"/>
      <c r="K270" s="194"/>
      <c r="L270" s="195"/>
      <c r="M270" s="71" t="str">
        <f>IF(OR(G270=プルダウン用!$I$8,G270=プルダウン用!$I$9),"この費目は、別途、『参考様式３』の作成・提出が必要です。",IF(G270=プルダウン用!$I$19,"この費目は、別途、『別紙３』の作成・提出が必要です。","-"))</f>
        <v>-</v>
      </c>
    </row>
    <row r="271" spans="1:13" ht="26.25" customHeight="1">
      <c r="A271" s="122">
        <f t="shared" si="4"/>
        <v>266</v>
      </c>
      <c r="B271" s="132"/>
      <c r="C271" s="121" t="str">
        <f>IF(B271="","",VLOOKUP(B271,'②申請一覧 '!$B$6:$E$66,3,FALSE))</f>
        <v/>
      </c>
      <c r="D271" s="135"/>
      <c r="E271" s="135"/>
      <c r="F271" s="130"/>
      <c r="G271" s="123"/>
      <c r="H271" s="128"/>
      <c r="I271" s="136"/>
      <c r="J271" s="138"/>
      <c r="K271" s="194"/>
      <c r="L271" s="195"/>
      <c r="M271" s="71" t="str">
        <f>IF(OR(G271=プルダウン用!$I$8,G271=プルダウン用!$I$9),"この費目は、別途、『参考様式３』の作成・提出が必要です。",IF(G271=プルダウン用!$I$19,"この費目は、別途、『別紙３』の作成・提出が必要です。","-"))</f>
        <v>-</v>
      </c>
    </row>
    <row r="272" spans="1:13" ht="26.25" customHeight="1">
      <c r="A272" s="122">
        <f t="shared" si="4"/>
        <v>267</v>
      </c>
      <c r="B272" s="132"/>
      <c r="C272" s="121" t="str">
        <f>IF(B272="","",VLOOKUP(B272,'②申請一覧 '!$B$6:$E$66,3,FALSE))</f>
        <v/>
      </c>
      <c r="D272" s="135"/>
      <c r="E272" s="135"/>
      <c r="F272" s="130"/>
      <c r="G272" s="123"/>
      <c r="H272" s="128"/>
      <c r="I272" s="136"/>
      <c r="J272" s="138"/>
      <c r="K272" s="194"/>
      <c r="L272" s="195"/>
      <c r="M272" s="71" t="str">
        <f>IF(OR(G272=プルダウン用!$I$8,G272=プルダウン用!$I$9),"この費目は、別途、『参考様式３』の作成・提出が必要です。",IF(G272=プルダウン用!$I$19,"この費目は、別途、『別紙３』の作成・提出が必要です。","-"))</f>
        <v>-</v>
      </c>
    </row>
    <row r="273" spans="1:13" ht="26.25" customHeight="1">
      <c r="A273" s="122">
        <f t="shared" si="4"/>
        <v>268</v>
      </c>
      <c r="B273" s="132"/>
      <c r="C273" s="121" t="str">
        <f>IF(B273="","",VLOOKUP(B273,'②申請一覧 '!$B$6:$E$66,3,FALSE))</f>
        <v/>
      </c>
      <c r="D273" s="135"/>
      <c r="E273" s="135"/>
      <c r="F273" s="130"/>
      <c r="G273" s="123"/>
      <c r="H273" s="128"/>
      <c r="I273" s="136"/>
      <c r="J273" s="138"/>
      <c r="K273" s="194"/>
      <c r="L273" s="195"/>
      <c r="M273" s="71" t="str">
        <f>IF(OR(G273=プルダウン用!$I$8,G273=プルダウン用!$I$9),"この費目は、別途、『参考様式３』の作成・提出が必要です。",IF(G273=プルダウン用!$I$19,"この費目は、別途、『別紙３』の作成・提出が必要です。","-"))</f>
        <v>-</v>
      </c>
    </row>
    <row r="274" spans="1:13" ht="26.25" customHeight="1">
      <c r="A274" s="122">
        <f t="shared" si="4"/>
        <v>269</v>
      </c>
      <c r="B274" s="132"/>
      <c r="C274" s="121" t="str">
        <f>IF(B274="","",VLOOKUP(B274,'②申請一覧 '!$B$6:$E$66,3,FALSE))</f>
        <v/>
      </c>
      <c r="D274" s="135"/>
      <c r="E274" s="135"/>
      <c r="F274" s="130"/>
      <c r="G274" s="123"/>
      <c r="H274" s="128"/>
      <c r="I274" s="136"/>
      <c r="J274" s="138"/>
      <c r="K274" s="194"/>
      <c r="L274" s="195"/>
      <c r="M274" s="71" t="str">
        <f>IF(OR(G274=プルダウン用!$I$8,G274=プルダウン用!$I$9),"この費目は、別途、『参考様式３』の作成・提出が必要です。",IF(G274=プルダウン用!$I$19,"この費目は、別途、『別紙３』の作成・提出が必要です。","-"))</f>
        <v>-</v>
      </c>
    </row>
    <row r="275" spans="1:13" ht="26.25" customHeight="1">
      <c r="A275" s="122">
        <f t="shared" si="4"/>
        <v>270</v>
      </c>
      <c r="B275" s="132"/>
      <c r="C275" s="121" t="str">
        <f>IF(B275="","",VLOOKUP(B275,'②申請一覧 '!$B$6:$E$66,3,FALSE))</f>
        <v/>
      </c>
      <c r="D275" s="135"/>
      <c r="E275" s="135"/>
      <c r="F275" s="130"/>
      <c r="G275" s="123"/>
      <c r="H275" s="128"/>
      <c r="I275" s="136"/>
      <c r="J275" s="138"/>
      <c r="K275" s="194"/>
      <c r="L275" s="195"/>
      <c r="M275" s="71" t="str">
        <f>IF(OR(G275=プルダウン用!$I$8,G275=プルダウン用!$I$9),"この費目は、別途、『参考様式３』の作成・提出が必要です。",IF(G275=プルダウン用!$I$19,"この費目は、別途、『別紙３』の作成・提出が必要です。","-"))</f>
        <v>-</v>
      </c>
    </row>
    <row r="276" spans="1:13" ht="26.25" customHeight="1">
      <c r="A276" s="122">
        <f t="shared" si="4"/>
        <v>271</v>
      </c>
      <c r="B276" s="132"/>
      <c r="C276" s="121" t="str">
        <f>IF(B276="","",VLOOKUP(B276,'②申請一覧 '!$B$6:$E$66,3,FALSE))</f>
        <v/>
      </c>
      <c r="D276" s="135"/>
      <c r="E276" s="135"/>
      <c r="F276" s="130"/>
      <c r="G276" s="123"/>
      <c r="H276" s="128"/>
      <c r="I276" s="136"/>
      <c r="J276" s="138"/>
      <c r="K276" s="194"/>
      <c r="L276" s="195"/>
      <c r="M276" s="71" t="str">
        <f>IF(OR(G276=プルダウン用!$I$8,G276=プルダウン用!$I$9),"この費目は、別途、『参考様式３』の作成・提出が必要です。",IF(G276=プルダウン用!$I$19,"この費目は、別途、『別紙３』の作成・提出が必要です。","-"))</f>
        <v>-</v>
      </c>
    </row>
    <row r="277" spans="1:13" ht="26.25" customHeight="1">
      <c r="A277" s="122">
        <f t="shared" si="4"/>
        <v>272</v>
      </c>
      <c r="B277" s="132"/>
      <c r="C277" s="121" t="str">
        <f>IF(B277="","",VLOOKUP(B277,'②申請一覧 '!$B$6:$E$66,3,FALSE))</f>
        <v/>
      </c>
      <c r="D277" s="135"/>
      <c r="E277" s="135"/>
      <c r="F277" s="130"/>
      <c r="G277" s="123"/>
      <c r="H277" s="128"/>
      <c r="I277" s="136"/>
      <c r="J277" s="138"/>
      <c r="K277" s="194"/>
      <c r="L277" s="195"/>
      <c r="M277" s="71" t="str">
        <f>IF(OR(G277=プルダウン用!$I$8,G277=プルダウン用!$I$9),"この費目は、別途、『参考様式３』の作成・提出が必要です。",IF(G277=プルダウン用!$I$19,"この費目は、別途、『別紙３』の作成・提出が必要です。","-"))</f>
        <v>-</v>
      </c>
    </row>
    <row r="278" spans="1:13" ht="26.25" customHeight="1">
      <c r="A278" s="122">
        <f t="shared" si="4"/>
        <v>273</v>
      </c>
      <c r="B278" s="132"/>
      <c r="C278" s="121" t="str">
        <f>IF(B278="","",VLOOKUP(B278,'②申請一覧 '!$B$6:$E$66,3,FALSE))</f>
        <v/>
      </c>
      <c r="D278" s="135"/>
      <c r="E278" s="135"/>
      <c r="F278" s="130"/>
      <c r="G278" s="123"/>
      <c r="H278" s="128"/>
      <c r="I278" s="136"/>
      <c r="J278" s="138"/>
      <c r="K278" s="194"/>
      <c r="L278" s="195"/>
      <c r="M278" s="71" t="str">
        <f>IF(OR(G278=プルダウン用!$I$8,G278=プルダウン用!$I$9),"この費目は、別途、『参考様式３』の作成・提出が必要です。",IF(G278=プルダウン用!$I$19,"この費目は、別途、『別紙３』の作成・提出が必要です。","-"))</f>
        <v>-</v>
      </c>
    </row>
    <row r="279" spans="1:13" ht="26.25" customHeight="1">
      <c r="A279" s="122">
        <f t="shared" si="4"/>
        <v>274</v>
      </c>
      <c r="B279" s="132"/>
      <c r="C279" s="121" t="str">
        <f>IF(B279="","",VLOOKUP(B279,'②申請一覧 '!$B$6:$E$66,3,FALSE))</f>
        <v/>
      </c>
      <c r="D279" s="135"/>
      <c r="E279" s="135"/>
      <c r="F279" s="130"/>
      <c r="G279" s="123"/>
      <c r="H279" s="128"/>
      <c r="I279" s="136"/>
      <c r="J279" s="138"/>
      <c r="K279" s="194"/>
      <c r="L279" s="195"/>
      <c r="M279" s="71" t="str">
        <f>IF(OR(G279=プルダウン用!$I$8,G279=プルダウン用!$I$9),"この費目は、別途、『参考様式３』の作成・提出が必要です。",IF(G279=プルダウン用!$I$19,"この費目は、別途、『別紙３』の作成・提出が必要です。","-"))</f>
        <v>-</v>
      </c>
    </row>
    <row r="280" spans="1:13" ht="26.25" customHeight="1">
      <c r="A280" s="122">
        <f t="shared" si="4"/>
        <v>275</v>
      </c>
      <c r="B280" s="132"/>
      <c r="C280" s="121" t="str">
        <f>IF(B280="","",VLOOKUP(B280,'②申請一覧 '!$B$6:$E$66,3,FALSE))</f>
        <v/>
      </c>
      <c r="D280" s="135"/>
      <c r="E280" s="135"/>
      <c r="F280" s="130"/>
      <c r="G280" s="123"/>
      <c r="H280" s="128"/>
      <c r="I280" s="136"/>
      <c r="J280" s="138"/>
      <c r="K280" s="194"/>
      <c r="L280" s="195"/>
      <c r="M280" s="71" t="str">
        <f>IF(OR(G280=プルダウン用!$I$8,G280=プルダウン用!$I$9),"この費目は、別途、『参考様式３』の作成・提出が必要です。",IF(G280=プルダウン用!$I$19,"この費目は、別途、『別紙３』の作成・提出が必要です。","-"))</f>
        <v>-</v>
      </c>
    </row>
    <row r="281" spans="1:13" ht="26.25" customHeight="1">
      <c r="A281" s="122">
        <f t="shared" si="4"/>
        <v>276</v>
      </c>
      <c r="B281" s="132"/>
      <c r="C281" s="121" t="str">
        <f>IF(B281="","",VLOOKUP(B281,'②申請一覧 '!$B$6:$E$66,3,FALSE))</f>
        <v/>
      </c>
      <c r="D281" s="135"/>
      <c r="E281" s="135"/>
      <c r="F281" s="130"/>
      <c r="G281" s="123"/>
      <c r="H281" s="128"/>
      <c r="I281" s="136"/>
      <c r="J281" s="138"/>
      <c r="K281" s="194"/>
      <c r="L281" s="195"/>
      <c r="M281" s="71" t="str">
        <f>IF(OR(G281=プルダウン用!$I$8,G281=プルダウン用!$I$9),"この費目は、別途、『参考様式３』の作成・提出が必要です。",IF(G281=プルダウン用!$I$19,"この費目は、別途、『別紙３』の作成・提出が必要です。","-"))</f>
        <v>-</v>
      </c>
    </row>
    <row r="282" spans="1:13" ht="26.25" customHeight="1">
      <c r="A282" s="122">
        <f t="shared" si="4"/>
        <v>277</v>
      </c>
      <c r="B282" s="132"/>
      <c r="C282" s="121" t="str">
        <f>IF(B282="","",VLOOKUP(B282,'②申請一覧 '!$B$6:$E$66,3,FALSE))</f>
        <v/>
      </c>
      <c r="D282" s="135"/>
      <c r="E282" s="135"/>
      <c r="F282" s="130"/>
      <c r="G282" s="123"/>
      <c r="H282" s="128"/>
      <c r="I282" s="136"/>
      <c r="J282" s="138"/>
      <c r="K282" s="194"/>
      <c r="L282" s="195"/>
      <c r="M282" s="71" t="str">
        <f>IF(OR(G282=プルダウン用!$I$8,G282=プルダウン用!$I$9),"この費目は、別途、『参考様式３』の作成・提出が必要です。",IF(G282=プルダウン用!$I$19,"この費目は、別途、『別紙３』の作成・提出が必要です。","-"))</f>
        <v>-</v>
      </c>
    </row>
    <row r="283" spans="1:13" ht="26.25" customHeight="1">
      <c r="A283" s="122">
        <f t="shared" si="4"/>
        <v>278</v>
      </c>
      <c r="B283" s="132"/>
      <c r="C283" s="121" t="str">
        <f>IF(B283="","",VLOOKUP(B283,'②申請一覧 '!$B$6:$E$66,3,FALSE))</f>
        <v/>
      </c>
      <c r="D283" s="135"/>
      <c r="E283" s="135"/>
      <c r="F283" s="130"/>
      <c r="G283" s="123"/>
      <c r="H283" s="128"/>
      <c r="I283" s="136"/>
      <c r="J283" s="138"/>
      <c r="K283" s="194"/>
      <c r="L283" s="195"/>
      <c r="M283" s="71" t="str">
        <f>IF(OR(G283=プルダウン用!$I$8,G283=プルダウン用!$I$9),"この費目は、別途、『参考様式３』の作成・提出が必要です。",IF(G283=プルダウン用!$I$19,"この費目は、別途、『別紙３』の作成・提出が必要です。","-"))</f>
        <v>-</v>
      </c>
    </row>
    <row r="284" spans="1:13" ht="26.25" customHeight="1">
      <c r="A284" s="122">
        <f t="shared" si="4"/>
        <v>279</v>
      </c>
      <c r="B284" s="132"/>
      <c r="C284" s="121" t="str">
        <f>IF(B284="","",VLOOKUP(B284,'②申請一覧 '!$B$6:$E$66,3,FALSE))</f>
        <v/>
      </c>
      <c r="D284" s="135"/>
      <c r="E284" s="135"/>
      <c r="F284" s="130"/>
      <c r="G284" s="123"/>
      <c r="H284" s="128"/>
      <c r="I284" s="136"/>
      <c r="J284" s="138"/>
      <c r="K284" s="194"/>
      <c r="L284" s="195"/>
      <c r="M284" s="71" t="str">
        <f>IF(OR(G284=プルダウン用!$I$8,G284=プルダウン用!$I$9),"この費目は、別途、『参考様式３』の作成・提出が必要です。",IF(G284=プルダウン用!$I$19,"この費目は、別途、『別紙３』の作成・提出が必要です。","-"))</f>
        <v>-</v>
      </c>
    </row>
    <row r="285" spans="1:13" ht="26.25" customHeight="1">
      <c r="A285" s="122">
        <f t="shared" si="4"/>
        <v>280</v>
      </c>
      <c r="B285" s="132"/>
      <c r="C285" s="121" t="str">
        <f>IF(B285="","",VLOOKUP(B285,'②申請一覧 '!$B$6:$E$66,3,FALSE))</f>
        <v/>
      </c>
      <c r="D285" s="135"/>
      <c r="E285" s="135"/>
      <c r="F285" s="130"/>
      <c r="G285" s="123"/>
      <c r="H285" s="128"/>
      <c r="I285" s="136"/>
      <c r="J285" s="138"/>
      <c r="K285" s="194"/>
      <c r="L285" s="195"/>
      <c r="M285" s="71" t="str">
        <f>IF(OR(G285=プルダウン用!$I$8,G285=プルダウン用!$I$9),"この費目は、別途、『参考様式３』の作成・提出が必要です。",IF(G285=プルダウン用!$I$19,"この費目は、別途、『別紙３』の作成・提出が必要です。","-"))</f>
        <v>-</v>
      </c>
    </row>
    <row r="286" spans="1:13" ht="26.25" customHeight="1">
      <c r="A286" s="122">
        <f t="shared" si="4"/>
        <v>281</v>
      </c>
      <c r="B286" s="132"/>
      <c r="C286" s="121" t="str">
        <f>IF(B286="","",VLOOKUP(B286,'②申請一覧 '!$B$6:$E$66,3,FALSE))</f>
        <v/>
      </c>
      <c r="D286" s="135"/>
      <c r="E286" s="135"/>
      <c r="F286" s="130"/>
      <c r="G286" s="123"/>
      <c r="H286" s="128"/>
      <c r="I286" s="136"/>
      <c r="J286" s="138"/>
      <c r="K286" s="194"/>
      <c r="L286" s="195"/>
      <c r="M286" s="71" t="str">
        <f>IF(OR(G286=プルダウン用!$I$8,G286=プルダウン用!$I$9),"この費目は、別途、『参考様式３』の作成・提出が必要です。",IF(G286=プルダウン用!$I$19,"この費目は、別途、『別紙３』の作成・提出が必要です。","-"))</f>
        <v>-</v>
      </c>
    </row>
    <row r="287" spans="1:13" ht="26.25" customHeight="1">
      <c r="A287" s="122">
        <f t="shared" si="4"/>
        <v>282</v>
      </c>
      <c r="B287" s="132"/>
      <c r="C287" s="121" t="str">
        <f>IF(B287="","",VLOOKUP(B287,'②申請一覧 '!$B$6:$E$66,3,FALSE))</f>
        <v/>
      </c>
      <c r="D287" s="135"/>
      <c r="E287" s="135"/>
      <c r="F287" s="130"/>
      <c r="G287" s="123"/>
      <c r="H287" s="128"/>
      <c r="I287" s="136"/>
      <c r="J287" s="138"/>
      <c r="K287" s="194"/>
      <c r="L287" s="195"/>
      <c r="M287" s="71" t="str">
        <f>IF(OR(G287=プルダウン用!$I$8,G287=プルダウン用!$I$9),"この費目は、別途、『参考様式３』の作成・提出が必要です。",IF(G287=プルダウン用!$I$19,"この費目は、別途、『別紙３』の作成・提出が必要です。","-"))</f>
        <v>-</v>
      </c>
    </row>
    <row r="288" spans="1:13" ht="26.25" customHeight="1">
      <c r="A288" s="122">
        <f t="shared" si="4"/>
        <v>283</v>
      </c>
      <c r="B288" s="132"/>
      <c r="C288" s="121" t="str">
        <f>IF(B288="","",VLOOKUP(B288,'②申請一覧 '!$B$6:$E$66,3,FALSE))</f>
        <v/>
      </c>
      <c r="D288" s="135"/>
      <c r="E288" s="135"/>
      <c r="F288" s="130"/>
      <c r="G288" s="123"/>
      <c r="H288" s="128"/>
      <c r="I288" s="136"/>
      <c r="J288" s="138"/>
      <c r="K288" s="194"/>
      <c r="L288" s="195"/>
      <c r="M288" s="71" t="str">
        <f>IF(OR(G288=プルダウン用!$I$8,G288=プルダウン用!$I$9),"この費目は、別途、『参考様式３』の作成・提出が必要です。",IF(G288=プルダウン用!$I$19,"この費目は、別途、『別紙３』の作成・提出が必要です。","-"))</f>
        <v>-</v>
      </c>
    </row>
    <row r="289" spans="1:13" ht="26.25" customHeight="1">
      <c r="A289" s="122">
        <f t="shared" si="4"/>
        <v>284</v>
      </c>
      <c r="B289" s="132"/>
      <c r="C289" s="121" t="str">
        <f>IF(B289="","",VLOOKUP(B289,'②申請一覧 '!$B$6:$E$66,3,FALSE))</f>
        <v/>
      </c>
      <c r="D289" s="135"/>
      <c r="E289" s="135"/>
      <c r="F289" s="130"/>
      <c r="G289" s="123"/>
      <c r="H289" s="128"/>
      <c r="I289" s="136"/>
      <c r="J289" s="138"/>
      <c r="K289" s="194"/>
      <c r="L289" s="195"/>
      <c r="M289" s="71" t="str">
        <f>IF(OR(G289=プルダウン用!$I$8,G289=プルダウン用!$I$9),"この費目は、別途、『参考様式３』の作成・提出が必要です。",IF(G289=プルダウン用!$I$19,"この費目は、別途、『別紙３』の作成・提出が必要です。","-"))</f>
        <v>-</v>
      </c>
    </row>
    <row r="290" spans="1:13" ht="26.25" customHeight="1">
      <c r="A290" s="122">
        <f t="shared" si="4"/>
        <v>285</v>
      </c>
      <c r="B290" s="132"/>
      <c r="C290" s="121" t="str">
        <f>IF(B290="","",VLOOKUP(B290,'②申請一覧 '!$B$6:$E$66,3,FALSE))</f>
        <v/>
      </c>
      <c r="D290" s="135"/>
      <c r="E290" s="135"/>
      <c r="F290" s="130"/>
      <c r="G290" s="123"/>
      <c r="H290" s="128"/>
      <c r="I290" s="136"/>
      <c r="J290" s="138"/>
      <c r="K290" s="194"/>
      <c r="L290" s="195"/>
      <c r="M290" s="71" t="str">
        <f>IF(OR(G290=プルダウン用!$I$8,G290=プルダウン用!$I$9),"この費目は、別途、『参考様式３』の作成・提出が必要です。",IF(G290=プルダウン用!$I$19,"この費目は、別途、『別紙３』の作成・提出が必要です。","-"))</f>
        <v>-</v>
      </c>
    </row>
    <row r="291" spans="1:13" ht="26.25" customHeight="1">
      <c r="A291" s="122">
        <f t="shared" si="4"/>
        <v>286</v>
      </c>
      <c r="B291" s="132"/>
      <c r="C291" s="121" t="str">
        <f>IF(B291="","",VLOOKUP(B291,'②申請一覧 '!$B$6:$E$66,3,FALSE))</f>
        <v/>
      </c>
      <c r="D291" s="135"/>
      <c r="E291" s="135"/>
      <c r="F291" s="130"/>
      <c r="G291" s="123"/>
      <c r="H291" s="128"/>
      <c r="I291" s="136"/>
      <c r="J291" s="138"/>
      <c r="K291" s="194"/>
      <c r="L291" s="195"/>
      <c r="M291" s="71" t="str">
        <f>IF(OR(G291=プルダウン用!$I$8,G291=プルダウン用!$I$9),"この費目は、別途、『参考様式３』の作成・提出が必要です。",IF(G291=プルダウン用!$I$19,"この費目は、別途、『別紙３』の作成・提出が必要です。","-"))</f>
        <v>-</v>
      </c>
    </row>
    <row r="292" spans="1:13" ht="26.25" customHeight="1">
      <c r="A292" s="122">
        <f t="shared" si="4"/>
        <v>287</v>
      </c>
      <c r="B292" s="132"/>
      <c r="C292" s="121" t="str">
        <f>IF(B292="","",VLOOKUP(B292,'②申請一覧 '!$B$6:$E$66,3,FALSE))</f>
        <v/>
      </c>
      <c r="D292" s="135"/>
      <c r="E292" s="135"/>
      <c r="F292" s="130"/>
      <c r="G292" s="123"/>
      <c r="H292" s="128"/>
      <c r="I292" s="136"/>
      <c r="J292" s="138"/>
      <c r="K292" s="194"/>
      <c r="L292" s="195"/>
      <c r="M292" s="71" t="str">
        <f>IF(OR(G292=プルダウン用!$I$8,G292=プルダウン用!$I$9),"この費目は、別途、『参考様式３』の作成・提出が必要です。",IF(G292=プルダウン用!$I$19,"この費目は、別途、『別紙３』の作成・提出が必要です。","-"))</f>
        <v>-</v>
      </c>
    </row>
    <row r="293" spans="1:13" ht="26.25" customHeight="1">
      <c r="A293" s="122">
        <f t="shared" si="4"/>
        <v>288</v>
      </c>
      <c r="B293" s="132"/>
      <c r="C293" s="121" t="str">
        <f>IF(B293="","",VLOOKUP(B293,'②申請一覧 '!$B$6:$E$66,3,FALSE))</f>
        <v/>
      </c>
      <c r="D293" s="135"/>
      <c r="E293" s="135"/>
      <c r="F293" s="130"/>
      <c r="G293" s="123"/>
      <c r="H293" s="128"/>
      <c r="I293" s="136"/>
      <c r="J293" s="138"/>
      <c r="K293" s="194"/>
      <c r="L293" s="195"/>
      <c r="M293" s="71" t="str">
        <f>IF(OR(G293=プルダウン用!$I$8,G293=プルダウン用!$I$9),"この費目は、別途、『参考様式３』の作成・提出が必要です。",IF(G293=プルダウン用!$I$19,"この費目は、別途、『別紙３』の作成・提出が必要です。","-"))</f>
        <v>-</v>
      </c>
    </row>
    <row r="294" spans="1:13" ht="26.25" customHeight="1">
      <c r="A294" s="122">
        <f t="shared" si="4"/>
        <v>289</v>
      </c>
      <c r="B294" s="132"/>
      <c r="C294" s="121" t="str">
        <f>IF(B294="","",VLOOKUP(B294,'②申請一覧 '!$B$6:$E$66,3,FALSE))</f>
        <v/>
      </c>
      <c r="D294" s="135"/>
      <c r="E294" s="135"/>
      <c r="F294" s="130"/>
      <c r="G294" s="123"/>
      <c r="H294" s="128"/>
      <c r="I294" s="136"/>
      <c r="J294" s="138"/>
      <c r="K294" s="194"/>
      <c r="L294" s="195"/>
      <c r="M294" s="71" t="str">
        <f>IF(OR(G294=プルダウン用!$I$8,G294=プルダウン用!$I$9),"この費目は、別途、『参考様式３』の作成・提出が必要です。",IF(G294=プルダウン用!$I$19,"この費目は、別途、『別紙３』の作成・提出が必要です。","-"))</f>
        <v>-</v>
      </c>
    </row>
    <row r="295" spans="1:13" ht="26.25" customHeight="1">
      <c r="A295" s="122">
        <f t="shared" si="4"/>
        <v>290</v>
      </c>
      <c r="B295" s="132"/>
      <c r="C295" s="121" t="str">
        <f>IF(B295="","",VLOOKUP(B295,'②申請一覧 '!$B$6:$E$66,3,FALSE))</f>
        <v/>
      </c>
      <c r="D295" s="135"/>
      <c r="E295" s="135"/>
      <c r="F295" s="130"/>
      <c r="G295" s="123"/>
      <c r="H295" s="128"/>
      <c r="I295" s="136"/>
      <c r="J295" s="138"/>
      <c r="K295" s="194"/>
      <c r="L295" s="195"/>
      <c r="M295" s="71" t="str">
        <f>IF(OR(G295=プルダウン用!$I$8,G295=プルダウン用!$I$9),"この費目は、別途、『参考様式３』の作成・提出が必要です。",IF(G295=プルダウン用!$I$19,"この費目は、別途、『別紙３』の作成・提出が必要です。","-"))</f>
        <v>-</v>
      </c>
    </row>
    <row r="296" spans="1:13" ht="26.25" customHeight="1">
      <c r="A296" s="122">
        <f t="shared" si="4"/>
        <v>291</v>
      </c>
      <c r="B296" s="132"/>
      <c r="C296" s="121" t="str">
        <f>IF(B296="","",VLOOKUP(B296,'②申請一覧 '!$B$6:$E$66,3,FALSE))</f>
        <v/>
      </c>
      <c r="D296" s="135"/>
      <c r="E296" s="135"/>
      <c r="F296" s="130"/>
      <c r="G296" s="123"/>
      <c r="H296" s="128"/>
      <c r="I296" s="136"/>
      <c r="J296" s="138"/>
      <c r="K296" s="194"/>
      <c r="L296" s="195"/>
      <c r="M296" s="71" t="str">
        <f>IF(OR(G296=プルダウン用!$I$8,G296=プルダウン用!$I$9),"この費目は、別途、『参考様式３』の作成・提出が必要です。",IF(G296=プルダウン用!$I$19,"この費目は、別途、『別紙３』の作成・提出が必要です。","-"))</f>
        <v>-</v>
      </c>
    </row>
    <row r="297" spans="1:13" ht="26.25" customHeight="1">
      <c r="A297" s="122">
        <f t="shared" si="4"/>
        <v>292</v>
      </c>
      <c r="B297" s="132"/>
      <c r="C297" s="121" t="str">
        <f>IF(B297="","",VLOOKUP(B297,'②申請一覧 '!$B$6:$E$66,3,FALSE))</f>
        <v/>
      </c>
      <c r="D297" s="135"/>
      <c r="E297" s="135"/>
      <c r="F297" s="130"/>
      <c r="G297" s="123"/>
      <c r="H297" s="128"/>
      <c r="I297" s="136"/>
      <c r="J297" s="138"/>
      <c r="K297" s="194"/>
      <c r="L297" s="195"/>
      <c r="M297" s="71" t="str">
        <f>IF(OR(G297=プルダウン用!$I$8,G297=プルダウン用!$I$9),"この費目は、別途、『参考様式３』の作成・提出が必要です。",IF(G297=プルダウン用!$I$19,"この費目は、別途、『別紙３』の作成・提出が必要です。","-"))</f>
        <v>-</v>
      </c>
    </row>
    <row r="298" spans="1:13" ht="26.25" customHeight="1">
      <c r="A298" s="122">
        <f t="shared" si="4"/>
        <v>293</v>
      </c>
      <c r="B298" s="132"/>
      <c r="C298" s="121" t="str">
        <f>IF(B298="","",VLOOKUP(B298,'②申請一覧 '!$B$6:$E$66,3,FALSE))</f>
        <v/>
      </c>
      <c r="D298" s="135"/>
      <c r="E298" s="135"/>
      <c r="F298" s="130"/>
      <c r="G298" s="123"/>
      <c r="H298" s="128"/>
      <c r="I298" s="136"/>
      <c r="J298" s="138"/>
      <c r="K298" s="194"/>
      <c r="L298" s="195"/>
      <c r="M298" s="71" t="str">
        <f>IF(OR(G298=プルダウン用!$I$8,G298=プルダウン用!$I$9),"この費目は、別途、『参考様式３』の作成・提出が必要です。",IF(G298=プルダウン用!$I$19,"この費目は、別途、『別紙３』の作成・提出が必要です。","-"))</f>
        <v>-</v>
      </c>
    </row>
    <row r="299" spans="1:13" ht="26.25" customHeight="1">
      <c r="A299" s="122">
        <f t="shared" si="4"/>
        <v>294</v>
      </c>
      <c r="B299" s="132"/>
      <c r="C299" s="121" t="str">
        <f>IF(B299="","",VLOOKUP(B299,'②申請一覧 '!$B$6:$E$66,3,FALSE))</f>
        <v/>
      </c>
      <c r="D299" s="135"/>
      <c r="E299" s="135"/>
      <c r="F299" s="130"/>
      <c r="G299" s="123"/>
      <c r="H299" s="128"/>
      <c r="I299" s="136"/>
      <c r="J299" s="138"/>
      <c r="K299" s="194"/>
      <c r="L299" s="195"/>
      <c r="M299" s="71" t="str">
        <f>IF(OR(G299=プルダウン用!$I$8,G299=プルダウン用!$I$9),"この費目は、別途、『参考様式３』の作成・提出が必要です。",IF(G299=プルダウン用!$I$19,"この費目は、別途、『別紙３』の作成・提出が必要です。","-"))</f>
        <v>-</v>
      </c>
    </row>
    <row r="300" spans="1:13" ht="26.25" customHeight="1">
      <c r="A300" s="122">
        <f t="shared" si="4"/>
        <v>295</v>
      </c>
      <c r="B300" s="132"/>
      <c r="C300" s="121" t="str">
        <f>IF(B300="","",VLOOKUP(B300,'②申請一覧 '!$B$6:$E$66,3,FALSE))</f>
        <v/>
      </c>
      <c r="D300" s="135"/>
      <c r="E300" s="135"/>
      <c r="F300" s="130"/>
      <c r="G300" s="123"/>
      <c r="H300" s="128"/>
      <c r="I300" s="136"/>
      <c r="J300" s="138"/>
      <c r="K300" s="194"/>
      <c r="L300" s="195"/>
      <c r="M300" s="71" t="str">
        <f>IF(OR(G300=プルダウン用!$I$8,G300=プルダウン用!$I$9),"この費目は、別途、『参考様式３』の作成・提出が必要です。",IF(G300=プルダウン用!$I$19,"この費目は、別途、『別紙３』の作成・提出が必要です。","-"))</f>
        <v>-</v>
      </c>
    </row>
    <row r="301" spans="1:13" ht="26.25" customHeight="1">
      <c r="A301" s="122">
        <f t="shared" si="4"/>
        <v>296</v>
      </c>
      <c r="B301" s="132"/>
      <c r="C301" s="121" t="str">
        <f>IF(B301="","",VLOOKUP(B301,'②申請一覧 '!$B$6:$E$66,3,FALSE))</f>
        <v/>
      </c>
      <c r="D301" s="135"/>
      <c r="E301" s="135"/>
      <c r="F301" s="130"/>
      <c r="G301" s="123"/>
      <c r="H301" s="128"/>
      <c r="I301" s="136"/>
      <c r="J301" s="138"/>
      <c r="K301" s="194"/>
      <c r="L301" s="195"/>
      <c r="M301" s="71" t="str">
        <f>IF(OR(G301=プルダウン用!$I$8,G301=プルダウン用!$I$9),"この費目は、別途、『参考様式３』の作成・提出が必要です。",IF(G301=プルダウン用!$I$19,"この費目は、別途、『別紙３』の作成・提出が必要です。","-"))</f>
        <v>-</v>
      </c>
    </row>
    <row r="302" spans="1:13" ht="26.25" customHeight="1">
      <c r="A302" s="122">
        <f t="shared" si="4"/>
        <v>297</v>
      </c>
      <c r="B302" s="132"/>
      <c r="C302" s="121" t="str">
        <f>IF(B302="","",VLOOKUP(B302,'②申請一覧 '!$B$6:$E$66,3,FALSE))</f>
        <v/>
      </c>
      <c r="D302" s="135"/>
      <c r="E302" s="135"/>
      <c r="F302" s="130"/>
      <c r="G302" s="123"/>
      <c r="H302" s="128"/>
      <c r="I302" s="136"/>
      <c r="J302" s="138"/>
      <c r="K302" s="194"/>
      <c r="L302" s="195"/>
      <c r="M302" s="71" t="str">
        <f>IF(OR(G302=プルダウン用!$I$8,G302=プルダウン用!$I$9),"この費目は、別途、『参考様式３』の作成・提出が必要です。",IF(G302=プルダウン用!$I$19,"この費目は、別途、『別紙３』の作成・提出が必要です。","-"))</f>
        <v>-</v>
      </c>
    </row>
    <row r="303" spans="1:13" ht="26.25" customHeight="1">
      <c r="A303" s="122">
        <f t="shared" si="4"/>
        <v>298</v>
      </c>
      <c r="B303" s="132"/>
      <c r="C303" s="121" t="str">
        <f>IF(B303="","",VLOOKUP(B303,'②申請一覧 '!$B$6:$E$66,3,FALSE))</f>
        <v/>
      </c>
      <c r="D303" s="135"/>
      <c r="E303" s="135"/>
      <c r="F303" s="130"/>
      <c r="G303" s="123"/>
      <c r="H303" s="128"/>
      <c r="I303" s="136"/>
      <c r="J303" s="138"/>
      <c r="K303" s="194"/>
      <c r="L303" s="195"/>
      <c r="M303" s="71" t="str">
        <f>IF(OR(G303=プルダウン用!$I$8,G303=プルダウン用!$I$9),"この費目は、別途、『参考様式３』の作成・提出が必要です。",IF(G303=プルダウン用!$I$19,"この費目は、別途、『別紙３』の作成・提出が必要です。","-"))</f>
        <v>-</v>
      </c>
    </row>
    <row r="304" spans="1:13" ht="26.25" customHeight="1">
      <c r="A304" s="122">
        <f t="shared" si="4"/>
        <v>299</v>
      </c>
      <c r="B304" s="132"/>
      <c r="C304" s="121" t="str">
        <f>IF(B304="","",VLOOKUP(B304,'②申請一覧 '!$B$6:$E$66,3,FALSE))</f>
        <v/>
      </c>
      <c r="D304" s="135"/>
      <c r="E304" s="135"/>
      <c r="F304" s="130"/>
      <c r="G304" s="123"/>
      <c r="H304" s="128"/>
      <c r="I304" s="136"/>
      <c r="J304" s="138"/>
      <c r="K304" s="194"/>
      <c r="L304" s="195"/>
      <c r="M304" s="71" t="str">
        <f>IF(OR(G304=プルダウン用!$I$8,G304=プルダウン用!$I$9),"この費目は、別途、『参考様式３』の作成・提出が必要です。",IF(G304=プルダウン用!$I$19,"この費目は、別途、『別紙３』の作成・提出が必要です。","-"))</f>
        <v>-</v>
      </c>
    </row>
    <row r="305" spans="1:13" ht="26.25" customHeight="1">
      <c r="A305" s="122">
        <f t="shared" si="4"/>
        <v>300</v>
      </c>
      <c r="B305" s="132"/>
      <c r="C305" s="121" t="str">
        <f>IF(B305="","",VLOOKUP(B305,'②申請一覧 '!$B$6:$E$66,3,FALSE))</f>
        <v/>
      </c>
      <c r="D305" s="135"/>
      <c r="E305" s="135"/>
      <c r="F305" s="130"/>
      <c r="G305" s="123"/>
      <c r="H305" s="128"/>
      <c r="I305" s="136"/>
      <c r="J305" s="138"/>
      <c r="K305" s="194"/>
      <c r="L305" s="195"/>
      <c r="M305" s="71" t="str">
        <f>IF(OR(G305=プルダウン用!$I$8,G305=プルダウン用!$I$9),"この費目は、別途、『参考様式３』の作成・提出が必要です。",IF(G305=プルダウン用!$I$19,"この費目は、別途、『別紙３』の作成・提出が必要です。","-"))</f>
        <v>-</v>
      </c>
    </row>
    <row r="306" spans="1:13" ht="20.100000000000001" customHeight="1">
      <c r="A306" s="72"/>
      <c r="B306" s="133"/>
      <c r="C306" s="72"/>
      <c r="D306" s="73"/>
      <c r="E306" s="73"/>
      <c r="F306" s="126"/>
      <c r="G306" s="124"/>
      <c r="H306" s="74"/>
      <c r="I306" s="75"/>
      <c r="J306" s="72"/>
      <c r="K306" s="196"/>
      <c r="L306" s="64"/>
      <c r="M306" s="62"/>
    </row>
    <row r="307" spans="1:13" ht="17.25">
      <c r="A307" s="76" t="s">
        <v>119</v>
      </c>
      <c r="B307" s="134" t="s">
        <v>119</v>
      </c>
      <c r="C307" s="76"/>
      <c r="D307" s="76" t="s">
        <v>119</v>
      </c>
      <c r="E307" s="76" t="s">
        <v>119</v>
      </c>
      <c r="F307" s="127" t="s">
        <v>119</v>
      </c>
      <c r="G307" s="125" t="s">
        <v>119</v>
      </c>
      <c r="H307" s="76" t="s">
        <v>119</v>
      </c>
      <c r="I307" s="76" t="s">
        <v>119</v>
      </c>
      <c r="J307" s="76" t="s">
        <v>119</v>
      </c>
      <c r="K307" s="197" t="s">
        <v>119</v>
      </c>
      <c r="L307" s="76"/>
      <c r="M307" s="62"/>
    </row>
    <row r="309" spans="1:13">
      <c r="H309" s="78"/>
    </row>
    <row r="310" spans="1:13">
      <c r="H310" s="78"/>
    </row>
    <row r="311" spans="1:13">
      <c r="H311" s="78"/>
    </row>
    <row r="312" spans="1:13">
      <c r="H312" s="78"/>
    </row>
    <row r="313" spans="1:13">
      <c r="H313" s="78"/>
    </row>
    <row r="314" spans="1:13">
      <c r="H314" s="78"/>
    </row>
    <row r="315" spans="1:13">
      <c r="H315" s="78"/>
    </row>
    <row r="316" spans="1:13">
      <c r="H316" s="78"/>
    </row>
    <row r="317" spans="1:13">
      <c r="H317" s="78"/>
    </row>
    <row r="318" spans="1:13">
      <c r="H318" s="78"/>
    </row>
    <row r="319" spans="1:13">
      <c r="H319" s="78"/>
    </row>
    <row r="320" spans="1:13">
      <c r="H320" s="78"/>
    </row>
    <row r="321" spans="8:12">
      <c r="H321" s="78"/>
    </row>
    <row r="322" spans="8:12">
      <c r="H322" s="78"/>
    </row>
    <row r="323" spans="8:12">
      <c r="H323" s="78"/>
    </row>
    <row r="324" spans="8:12">
      <c r="H324" s="78"/>
    </row>
    <row r="325" spans="8:12">
      <c r="H325" s="78"/>
    </row>
    <row r="326" spans="8:12">
      <c r="H326" s="78"/>
    </row>
    <row r="327" spans="8:12">
      <c r="H327" s="78"/>
    </row>
    <row r="328" spans="8:12">
      <c r="H328" s="78"/>
    </row>
    <row r="329" spans="8:12">
      <c r="H329" s="78"/>
    </row>
    <row r="333" spans="8:12">
      <c r="H333" s="61"/>
      <c r="I333" s="61"/>
      <c r="J333" s="61"/>
      <c r="K333" s="61"/>
      <c r="L333" s="64"/>
    </row>
  </sheetData>
  <sheetProtection algorithmName="SHA-512" hashValue="riOb2+BElQcXiHwkez2eg2qQ1bec+kKVli31ucOLpu2nJ1XdNXu/SONeQK9Xq2NKI47zNqv99JpYTcN5z7QWuw==" saltValue="3XhLD9u4awiMWQFsQLjoRw==" spinCount="100000" sheet="1" formatColumns="0" formatRows="0" insertRows="0"/>
  <autoFilter ref="A5:M305" xr:uid="{DB5DD1EE-21AC-4F26-9D88-EDCDF9C6636F}"/>
  <phoneticPr fontId="2"/>
  <dataValidations count="6">
    <dataValidation type="date" allowBlank="1" showInputMessage="1" showErrorMessage="1" sqref="I306 E306" xr:uid="{D63D1BDB-6D4C-46DB-BC42-B7A1F928E973}">
      <formula1>44652</formula1>
      <formula2>45382</formula2>
    </dataValidation>
    <dataValidation type="date" allowBlank="1" showInputMessage="1" showErrorMessage="1" sqref="D306" xr:uid="{BA214780-90E1-4F82-84F5-926AC40DD88D}">
      <formula1>44652</formula1>
      <formula2>45016</formula2>
    </dataValidation>
    <dataValidation type="whole" errorStyle="warning" operator="greaterThanOrEqual" allowBlank="1" showInputMessage="1" showErrorMessage="1" error="数字のみ入力してください" sqref="K4:L4 K6:K305" xr:uid="{3AC110DC-C213-494F-B695-1F3C96A0BD8A}">
      <formula1>0</formula1>
    </dataValidation>
    <dataValidation type="date" allowBlank="1" showInputMessage="1" showErrorMessage="1" errorTitle="対象期間外" error="対象期間外の経費です" sqref="D6:D305" xr:uid="{50D3E95D-FBE0-4FED-9C74-CAD5F6449FAC}">
      <formula1>45261</formula1>
      <formula2>45382</formula2>
    </dataValidation>
    <dataValidation type="date" allowBlank="1" showInputMessage="1" showErrorMessage="1" errorTitle="期間対象外" error="対象期間外の経費です" sqref="E6:E305" xr:uid="{07EEA008-B0CA-4962-8A9F-4BB4A293228A}">
      <formula1>45017</formula1>
      <formula2>45382</formula2>
    </dataValidation>
    <dataValidation type="date" errorStyle="warning" allowBlank="1" showErrorMessage="1" error="対応期間外の日付または全角等で入力されています。対応期間外に発注した物品や委託等したものは補助対象外です。_x000a_" sqref="I6:I305" xr:uid="{C8A096F9-F6E7-4EBE-B173-E6DE2215209B}">
      <formula1>D6</formula1>
      <formula2>E6</formula2>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headerFooter alignWithMargins="0"/>
  <colBreaks count="1" manualBreakCount="1">
    <brk id="12" max="96"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0E3DE88-7AB8-48BA-8B58-FDB6202729D0}">
          <x14:formula1>
            <xm:f>プルダウン用!$O$4:$O$65</xm:f>
          </x14:formula1>
          <xm:sqref>B6:B305</xm:sqref>
        </x14:dataValidation>
        <x14:dataValidation type="list" allowBlank="1" showInputMessage="1" showErrorMessage="1" xr:uid="{9AFD64BB-EB8E-4DE3-BF1E-70C8A9087A94}">
          <x14:formula1>
            <xm:f>プルダウン用!$K$4:$K$9</xm:f>
          </x14:formula1>
          <xm:sqref>F6:F306</xm:sqref>
        </x14:dataValidation>
        <x14:dataValidation type="list" allowBlank="1" showInputMessage="1" showErrorMessage="1" xr:uid="{BC4547AE-0131-4822-87FE-F1730A6BD3E8}">
          <x14:formula1>
            <xm:f>プルダウン用!$I$7:$I$18</xm:f>
          </x14:formula1>
          <xm:sqref>G306</xm:sqref>
        </x14:dataValidation>
        <x14:dataValidation type="list" allowBlank="1" showInputMessage="1" showErrorMessage="1" xr:uid="{D1B573F8-7E83-4B9A-942D-344A7026189B}">
          <x14:formula1>
            <xm:f>プルダウン用!$I$4:$I$19</xm:f>
          </x14:formula1>
          <xm:sqref>G6:G305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9024B-C881-4D20-9E52-17935B27E49E}">
  <sheetPr>
    <tabColor theme="0" tint="-0.34998626667073579"/>
  </sheetPr>
  <dimension ref="A1:O61"/>
  <sheetViews>
    <sheetView workbookViewId="0">
      <selection activeCell="D20" sqref="D20"/>
    </sheetView>
  </sheetViews>
  <sheetFormatPr defaultRowHeight="13.5"/>
  <cols>
    <col min="1" max="1" width="11.625" bestFit="1" customWidth="1"/>
    <col min="3" max="3" width="14.125" bestFit="1" customWidth="1"/>
    <col min="4" max="4" width="51.375" bestFit="1" customWidth="1"/>
    <col min="5" max="5" width="9" style="54"/>
    <col min="6" max="6" width="8" style="54" bestFit="1" customWidth="1"/>
    <col min="7" max="7" width="8.625" style="54" bestFit="1" customWidth="1"/>
    <col min="8" max="8" width="8" style="54" bestFit="1" customWidth="1"/>
    <col min="9" max="9" width="8" style="54" customWidth="1"/>
    <col min="10" max="10" width="8.5" style="54" bestFit="1" customWidth="1"/>
    <col min="11" max="11" width="9" style="54"/>
    <col min="12" max="13" width="6.375" style="54" bestFit="1" customWidth="1"/>
    <col min="14" max="14" width="8" style="54" bestFit="1" customWidth="1"/>
    <col min="15" max="15" width="16.625" bestFit="1" customWidth="1"/>
  </cols>
  <sheetData>
    <row r="1" spans="1:15" s="35" customFormat="1" ht="36">
      <c r="A1" s="36" t="s">
        <v>130</v>
      </c>
      <c r="B1" s="36" t="s">
        <v>129</v>
      </c>
      <c r="C1" s="37" t="s">
        <v>97</v>
      </c>
      <c r="D1" s="37" t="s">
        <v>60</v>
      </c>
      <c r="E1" s="51" t="s">
        <v>101</v>
      </c>
      <c r="F1" s="51" t="s">
        <v>58</v>
      </c>
      <c r="G1" s="52" t="s">
        <v>104</v>
      </c>
      <c r="H1" s="52" t="s">
        <v>105</v>
      </c>
      <c r="I1" s="52" t="s">
        <v>184</v>
      </c>
      <c r="J1" s="51" t="s">
        <v>11</v>
      </c>
      <c r="K1" s="51" t="s">
        <v>58</v>
      </c>
      <c r="L1" s="51" t="s">
        <v>103</v>
      </c>
      <c r="M1" s="51" t="s">
        <v>11</v>
      </c>
      <c r="N1" s="51" t="s">
        <v>102</v>
      </c>
      <c r="O1" s="38" t="s">
        <v>144</v>
      </c>
    </row>
    <row r="2" spans="1:15">
      <c r="A2" s="34" t="str">
        <f>IF('②申請一覧 '!C6="","",'②申請一覧 '!C6)</f>
        <v/>
      </c>
      <c r="B2" s="34" t="str">
        <f>IF(①総括表!$L$7="","",①総括表!$L$7)</f>
        <v/>
      </c>
      <c r="C2" s="34" t="str">
        <f>IF('②申請一覧 '!D6="","",'②申請一覧 '!D6)</f>
        <v/>
      </c>
      <c r="D2" s="34" t="str">
        <f>IF('②申請一覧 '!E6="","",'②申請一覧 '!E6)</f>
        <v/>
      </c>
      <c r="E2" s="53">
        <f>IF('②申請一覧 '!F6="",0,'②申請一覧 '!F6)</f>
        <v>0</v>
      </c>
      <c r="F2" s="53" t="str">
        <f>IF('②申請一覧 '!G6=0,0,'②申請一覧 '!G6)</f>
        <v/>
      </c>
      <c r="G2" s="53">
        <f>IF('②申請一覧 '!I6=0,0,'②申請一覧 '!I6)</f>
        <v>0</v>
      </c>
      <c r="H2" s="53">
        <f>IF('②申請一覧 '!J6="",0,'②申請一覧 '!J6)</f>
        <v>0</v>
      </c>
      <c r="I2" s="53">
        <f>IF('②申請一覧 '!K6="",0,'②申請一覧 '!K6)</f>
        <v>0</v>
      </c>
      <c r="J2" s="53">
        <f>IF('②申請一覧 '!L6="",0,'②申請一覧 '!L6)</f>
        <v>0</v>
      </c>
      <c r="K2" s="53" t="str">
        <f>IF('②申請一覧 '!M6=0,0,'②申請一覧 '!M6)</f>
        <v/>
      </c>
      <c r="L2" s="53">
        <f>IF('②申請一覧 '!O6=0,0,'②申請一覧 '!O6)</f>
        <v>0</v>
      </c>
      <c r="M2" s="53">
        <f>IF('②申請一覧 '!P6="",0,'②申請一覧 '!P6)</f>
        <v>0</v>
      </c>
      <c r="N2" s="53">
        <f>IF('②申請一覧 '!Q6=0,0,'②申請一覧 '!Q6)</f>
        <v>0</v>
      </c>
      <c r="O2" s="34" t="str">
        <f>IF('②申請一覧 '!R6="","",'②申請一覧 '!R6)</f>
        <v/>
      </c>
    </row>
    <row r="3" spans="1:15">
      <c r="A3" s="34" t="str">
        <f>IF('②申請一覧 '!C7="","",'②申請一覧 '!C7)</f>
        <v/>
      </c>
      <c r="B3" s="34" t="str">
        <f>IF(①総括表!$L$7="","",①総括表!$L$7)</f>
        <v/>
      </c>
      <c r="C3" s="34" t="str">
        <f>IF('②申請一覧 '!D7="","",'②申請一覧 '!D7)</f>
        <v/>
      </c>
      <c r="D3" s="34" t="str">
        <f>IF('②申請一覧 '!E7="","",'②申請一覧 '!E7)</f>
        <v/>
      </c>
      <c r="E3" s="53">
        <f>IF('②申請一覧 '!F7="",0,'②申請一覧 '!F7)</f>
        <v>0</v>
      </c>
      <c r="F3" s="53" t="str">
        <f>IF('②申請一覧 '!G7=0,0,'②申請一覧 '!G7)</f>
        <v/>
      </c>
      <c r="G3" s="53">
        <f>IF('②申請一覧 '!I7=0,0,'②申請一覧 '!I7)</f>
        <v>0</v>
      </c>
      <c r="H3" s="53">
        <f>IF('②申請一覧 '!J7="",0,'②申請一覧 '!J7)</f>
        <v>0</v>
      </c>
      <c r="I3" s="53">
        <f>IF('②申請一覧 '!K7="",0,'②申請一覧 '!K7)</f>
        <v>0</v>
      </c>
      <c r="J3" s="53">
        <f>IF('②申請一覧 '!L7="",0,'②申請一覧 '!L7)</f>
        <v>0</v>
      </c>
      <c r="K3" s="53" t="str">
        <f>IF('②申請一覧 '!M7=0,0,'②申請一覧 '!M7)</f>
        <v/>
      </c>
      <c r="L3" s="53">
        <f>IF('②申請一覧 '!O7=0,0,'②申請一覧 '!O7)</f>
        <v>0</v>
      </c>
      <c r="M3" s="53">
        <f>IF('②申請一覧 '!P7="",0,'②申請一覧 '!P7)</f>
        <v>0</v>
      </c>
      <c r="N3" s="53">
        <f>IF('②申請一覧 '!Q7=0,0,'②申請一覧 '!Q7)</f>
        <v>0</v>
      </c>
      <c r="O3" s="34" t="str">
        <f>IF('②申請一覧 '!R7="","",'②申請一覧 '!R7)</f>
        <v/>
      </c>
    </row>
    <row r="4" spans="1:15">
      <c r="A4" s="34" t="str">
        <f>IF('②申請一覧 '!C8="","",'②申請一覧 '!C8)</f>
        <v/>
      </c>
      <c r="B4" s="34" t="str">
        <f>IF(①総括表!$L$7="","",①総括表!$L$7)</f>
        <v/>
      </c>
      <c r="C4" s="34" t="str">
        <f>IF('②申請一覧 '!D8="","",'②申請一覧 '!D8)</f>
        <v/>
      </c>
      <c r="D4" s="34" t="str">
        <f>IF('②申請一覧 '!E8="","",'②申請一覧 '!E8)</f>
        <v/>
      </c>
      <c r="E4" s="53">
        <f>IF('②申請一覧 '!F8="",0,'②申請一覧 '!F8)</f>
        <v>0</v>
      </c>
      <c r="F4" s="53" t="str">
        <f>IF('②申請一覧 '!G8=0,0,'②申請一覧 '!G8)</f>
        <v/>
      </c>
      <c r="G4" s="53">
        <f>IF('②申請一覧 '!I8=0,0,'②申請一覧 '!I8)</f>
        <v>0</v>
      </c>
      <c r="H4" s="53">
        <f>IF('②申請一覧 '!J8="",0,'②申請一覧 '!J8)</f>
        <v>0</v>
      </c>
      <c r="I4" s="53">
        <f>IF('②申請一覧 '!K8="",0,'②申請一覧 '!K8)</f>
        <v>0</v>
      </c>
      <c r="J4" s="53">
        <f>IF('②申請一覧 '!L8="",0,'②申請一覧 '!L8)</f>
        <v>0</v>
      </c>
      <c r="K4" s="53" t="str">
        <f>IF('②申請一覧 '!M8=0,0,'②申請一覧 '!M8)</f>
        <v/>
      </c>
      <c r="L4" s="53">
        <f>IF('②申請一覧 '!O8=0,0,'②申請一覧 '!O8)</f>
        <v>0</v>
      </c>
      <c r="M4" s="53">
        <f>IF('②申請一覧 '!P8="",0,'②申請一覧 '!P8)</f>
        <v>0</v>
      </c>
      <c r="N4" s="53">
        <f>IF('②申請一覧 '!Q8=0,0,'②申請一覧 '!Q8)</f>
        <v>0</v>
      </c>
      <c r="O4" s="34" t="str">
        <f>IF('②申請一覧 '!R8="","",'②申請一覧 '!R8)</f>
        <v/>
      </c>
    </row>
    <row r="5" spans="1:15">
      <c r="A5" s="34" t="str">
        <f>IF('②申請一覧 '!C9="","",'②申請一覧 '!C9)</f>
        <v/>
      </c>
      <c r="B5" s="34" t="str">
        <f>IF(①総括表!$L$7="","",①総括表!$L$7)</f>
        <v/>
      </c>
      <c r="C5" s="34" t="str">
        <f>IF('②申請一覧 '!D9="","",'②申請一覧 '!D9)</f>
        <v/>
      </c>
      <c r="D5" s="34" t="str">
        <f>IF('②申請一覧 '!E9="","",'②申請一覧 '!E9)</f>
        <v/>
      </c>
      <c r="E5" s="53">
        <f>IF('②申請一覧 '!F9="",0,'②申請一覧 '!F9)</f>
        <v>0</v>
      </c>
      <c r="F5" s="53" t="str">
        <f>IF('②申請一覧 '!G9=0,0,'②申請一覧 '!G9)</f>
        <v/>
      </c>
      <c r="G5" s="53">
        <f>IF('②申請一覧 '!I9=0,0,'②申請一覧 '!I9)</f>
        <v>0</v>
      </c>
      <c r="H5" s="53">
        <f>IF('②申請一覧 '!J9="",0,'②申請一覧 '!J9)</f>
        <v>0</v>
      </c>
      <c r="I5" s="53">
        <f>IF('②申請一覧 '!K9="",0,'②申請一覧 '!K9)</f>
        <v>0</v>
      </c>
      <c r="J5" s="53">
        <f>IF('②申請一覧 '!L9="",0,'②申請一覧 '!L9)</f>
        <v>0</v>
      </c>
      <c r="K5" s="53" t="str">
        <f>IF('②申請一覧 '!M9=0,0,'②申請一覧 '!M9)</f>
        <v/>
      </c>
      <c r="L5" s="53">
        <f>IF('②申請一覧 '!O9=0,0,'②申請一覧 '!O9)</f>
        <v>0</v>
      </c>
      <c r="M5" s="53">
        <f>IF('②申請一覧 '!P9="",0,'②申請一覧 '!P9)</f>
        <v>0</v>
      </c>
      <c r="N5" s="53">
        <f>IF('②申請一覧 '!Q9=0,0,'②申請一覧 '!Q9)</f>
        <v>0</v>
      </c>
      <c r="O5" s="34" t="str">
        <f>IF('②申請一覧 '!R9="","",'②申請一覧 '!R9)</f>
        <v/>
      </c>
    </row>
    <row r="6" spans="1:15">
      <c r="A6" s="34" t="str">
        <f>IF('②申請一覧 '!C10="","",'②申請一覧 '!C10)</f>
        <v/>
      </c>
      <c r="B6" s="34" t="str">
        <f>IF(①総括表!$L$7="","",①総括表!$L$7)</f>
        <v/>
      </c>
      <c r="C6" s="34" t="str">
        <f>IF('②申請一覧 '!D10="","",'②申請一覧 '!D10)</f>
        <v/>
      </c>
      <c r="D6" s="34" t="str">
        <f>IF('②申請一覧 '!E10="","",'②申請一覧 '!E10)</f>
        <v/>
      </c>
      <c r="E6" s="53">
        <f>IF('②申請一覧 '!F10="",0,'②申請一覧 '!F10)</f>
        <v>0</v>
      </c>
      <c r="F6" s="53" t="str">
        <f>IF('②申請一覧 '!G10=0,0,'②申請一覧 '!G10)</f>
        <v/>
      </c>
      <c r="G6" s="53">
        <f>IF('②申請一覧 '!I10=0,0,'②申請一覧 '!I10)</f>
        <v>0</v>
      </c>
      <c r="H6" s="53">
        <f>IF('②申請一覧 '!J10="",0,'②申請一覧 '!J10)</f>
        <v>0</v>
      </c>
      <c r="I6" s="53">
        <f>IF('②申請一覧 '!K10="",0,'②申請一覧 '!K10)</f>
        <v>0</v>
      </c>
      <c r="J6" s="53">
        <f>IF('②申請一覧 '!L10="",0,'②申請一覧 '!L10)</f>
        <v>0</v>
      </c>
      <c r="K6" s="53" t="str">
        <f>IF('②申請一覧 '!M10=0,0,'②申請一覧 '!M10)</f>
        <v/>
      </c>
      <c r="L6" s="53">
        <f>IF('②申請一覧 '!O10=0,0,'②申請一覧 '!O10)</f>
        <v>0</v>
      </c>
      <c r="M6" s="53">
        <f>IF('②申請一覧 '!P10="",0,'②申請一覧 '!P10)</f>
        <v>0</v>
      </c>
      <c r="N6" s="53">
        <f>IF('②申請一覧 '!Q10=0,0,'②申請一覧 '!Q10)</f>
        <v>0</v>
      </c>
      <c r="O6" s="34" t="str">
        <f>IF('②申請一覧 '!R10="","",'②申請一覧 '!R10)</f>
        <v/>
      </c>
    </row>
    <row r="7" spans="1:15">
      <c r="A7" s="34" t="str">
        <f>IF('②申請一覧 '!C11="","",'②申請一覧 '!C11)</f>
        <v/>
      </c>
      <c r="B7" s="34" t="str">
        <f>IF(①総括表!$L$7="","",①総括表!$L$7)</f>
        <v/>
      </c>
      <c r="C7" s="34" t="str">
        <f>IF('②申請一覧 '!D11="","",'②申請一覧 '!D11)</f>
        <v/>
      </c>
      <c r="D7" s="34" t="str">
        <f>IF('②申請一覧 '!E11="","",'②申請一覧 '!E11)</f>
        <v/>
      </c>
      <c r="E7" s="53">
        <f>IF('②申請一覧 '!F11="",0,'②申請一覧 '!F11)</f>
        <v>0</v>
      </c>
      <c r="F7" s="53" t="str">
        <f>IF('②申請一覧 '!G11=0,0,'②申請一覧 '!G11)</f>
        <v/>
      </c>
      <c r="G7" s="53">
        <f>IF('②申請一覧 '!I11=0,0,'②申請一覧 '!I11)</f>
        <v>0</v>
      </c>
      <c r="H7" s="53">
        <f>IF('②申請一覧 '!J11="",0,'②申請一覧 '!J11)</f>
        <v>0</v>
      </c>
      <c r="I7" s="53">
        <f>IF('②申請一覧 '!K11="",0,'②申請一覧 '!K11)</f>
        <v>0</v>
      </c>
      <c r="J7" s="53">
        <f>IF('②申請一覧 '!L11="",0,'②申請一覧 '!L11)</f>
        <v>0</v>
      </c>
      <c r="K7" s="53" t="str">
        <f>IF('②申請一覧 '!M11=0,0,'②申請一覧 '!M11)</f>
        <v/>
      </c>
      <c r="L7" s="53">
        <f>IF('②申請一覧 '!O11=0,0,'②申請一覧 '!O11)</f>
        <v>0</v>
      </c>
      <c r="M7" s="53">
        <f>IF('②申請一覧 '!P11="",0,'②申請一覧 '!P11)</f>
        <v>0</v>
      </c>
      <c r="N7" s="53">
        <f>IF('②申請一覧 '!Q11=0,0,'②申請一覧 '!Q11)</f>
        <v>0</v>
      </c>
      <c r="O7" s="34" t="str">
        <f>IF('②申請一覧 '!R11="","",'②申請一覧 '!R11)</f>
        <v/>
      </c>
    </row>
    <row r="8" spans="1:15">
      <c r="A8" s="34" t="str">
        <f>IF('②申請一覧 '!C12="","",'②申請一覧 '!C12)</f>
        <v/>
      </c>
      <c r="B8" s="34" t="str">
        <f>IF(①総括表!$L$7="","",①総括表!$L$7)</f>
        <v/>
      </c>
      <c r="C8" s="34" t="str">
        <f>IF('②申請一覧 '!D12="","",'②申請一覧 '!D12)</f>
        <v/>
      </c>
      <c r="D8" s="34" t="str">
        <f>IF('②申請一覧 '!E12="","",'②申請一覧 '!E12)</f>
        <v/>
      </c>
      <c r="E8" s="53">
        <f>IF('②申請一覧 '!F12="",0,'②申請一覧 '!F12)</f>
        <v>0</v>
      </c>
      <c r="F8" s="53" t="str">
        <f>IF('②申請一覧 '!G12=0,0,'②申請一覧 '!G12)</f>
        <v/>
      </c>
      <c r="G8" s="53">
        <f>IF('②申請一覧 '!I12=0,0,'②申請一覧 '!I12)</f>
        <v>0</v>
      </c>
      <c r="H8" s="53">
        <f>IF('②申請一覧 '!J12="",0,'②申請一覧 '!J12)</f>
        <v>0</v>
      </c>
      <c r="I8" s="53">
        <f>IF('②申請一覧 '!K12="",0,'②申請一覧 '!K12)</f>
        <v>0</v>
      </c>
      <c r="J8" s="53">
        <f>IF('②申請一覧 '!L12="",0,'②申請一覧 '!L12)</f>
        <v>0</v>
      </c>
      <c r="K8" s="53" t="str">
        <f>IF('②申請一覧 '!M12=0,0,'②申請一覧 '!M12)</f>
        <v/>
      </c>
      <c r="L8" s="53">
        <f>IF('②申請一覧 '!O12=0,0,'②申請一覧 '!O12)</f>
        <v>0</v>
      </c>
      <c r="M8" s="53">
        <f>IF('②申請一覧 '!P12="",0,'②申請一覧 '!P12)</f>
        <v>0</v>
      </c>
      <c r="N8" s="53">
        <f>IF('②申請一覧 '!Q12=0,0,'②申請一覧 '!Q12)</f>
        <v>0</v>
      </c>
      <c r="O8" s="34" t="str">
        <f>IF('②申請一覧 '!R12="","",'②申請一覧 '!R12)</f>
        <v/>
      </c>
    </row>
    <row r="9" spans="1:15">
      <c r="A9" s="34" t="str">
        <f>IF('②申請一覧 '!C13="","",'②申請一覧 '!C13)</f>
        <v/>
      </c>
      <c r="B9" s="34" t="str">
        <f>IF(①総括表!$L$7="","",①総括表!$L$7)</f>
        <v/>
      </c>
      <c r="C9" s="34" t="str">
        <f>IF('②申請一覧 '!D13="","",'②申請一覧 '!D13)</f>
        <v/>
      </c>
      <c r="D9" s="34" t="str">
        <f>IF('②申請一覧 '!E13="","",'②申請一覧 '!E13)</f>
        <v/>
      </c>
      <c r="E9" s="53">
        <f>IF('②申請一覧 '!F13="",0,'②申請一覧 '!F13)</f>
        <v>0</v>
      </c>
      <c r="F9" s="53" t="str">
        <f>IF('②申請一覧 '!G13=0,0,'②申請一覧 '!G13)</f>
        <v/>
      </c>
      <c r="G9" s="53">
        <f>IF('②申請一覧 '!I13=0,0,'②申請一覧 '!I13)</f>
        <v>0</v>
      </c>
      <c r="H9" s="53">
        <f>IF('②申請一覧 '!J13="",0,'②申請一覧 '!J13)</f>
        <v>0</v>
      </c>
      <c r="I9" s="53">
        <f>IF('②申請一覧 '!K13="",0,'②申請一覧 '!K13)</f>
        <v>0</v>
      </c>
      <c r="J9" s="53">
        <f>IF('②申請一覧 '!L13="",0,'②申請一覧 '!L13)</f>
        <v>0</v>
      </c>
      <c r="K9" s="53" t="str">
        <f>IF('②申請一覧 '!M13=0,0,'②申請一覧 '!M13)</f>
        <v/>
      </c>
      <c r="L9" s="53">
        <f>IF('②申請一覧 '!O13=0,0,'②申請一覧 '!O13)</f>
        <v>0</v>
      </c>
      <c r="M9" s="53">
        <f>IF('②申請一覧 '!P13="",0,'②申請一覧 '!P13)</f>
        <v>0</v>
      </c>
      <c r="N9" s="53">
        <f>IF('②申請一覧 '!Q13=0,0,'②申請一覧 '!Q13)</f>
        <v>0</v>
      </c>
      <c r="O9" s="34" t="str">
        <f>IF('②申請一覧 '!R13="","",'②申請一覧 '!R13)</f>
        <v/>
      </c>
    </row>
    <row r="10" spans="1:15">
      <c r="A10" s="34" t="str">
        <f>IF('②申請一覧 '!C14="","",'②申請一覧 '!C14)</f>
        <v/>
      </c>
      <c r="B10" s="34" t="str">
        <f>IF(①総括表!$L$7="","",①総括表!$L$7)</f>
        <v/>
      </c>
      <c r="C10" s="34" t="str">
        <f>IF('②申請一覧 '!D14="","",'②申請一覧 '!D14)</f>
        <v/>
      </c>
      <c r="D10" s="34" t="str">
        <f>IF('②申請一覧 '!E14="","",'②申請一覧 '!E14)</f>
        <v/>
      </c>
      <c r="E10" s="53">
        <f>IF('②申請一覧 '!F14="",0,'②申請一覧 '!F14)</f>
        <v>0</v>
      </c>
      <c r="F10" s="53" t="str">
        <f>IF('②申請一覧 '!G14=0,0,'②申請一覧 '!G14)</f>
        <v/>
      </c>
      <c r="G10" s="53">
        <f>IF('②申請一覧 '!I14=0,0,'②申請一覧 '!I14)</f>
        <v>0</v>
      </c>
      <c r="H10" s="53">
        <f>IF('②申請一覧 '!J14="",0,'②申請一覧 '!J14)</f>
        <v>0</v>
      </c>
      <c r="I10" s="53">
        <f>IF('②申請一覧 '!K14="",0,'②申請一覧 '!K14)</f>
        <v>0</v>
      </c>
      <c r="J10" s="53">
        <f>IF('②申請一覧 '!L14="",0,'②申請一覧 '!L14)</f>
        <v>0</v>
      </c>
      <c r="K10" s="53" t="str">
        <f>IF('②申請一覧 '!M14=0,0,'②申請一覧 '!M14)</f>
        <v/>
      </c>
      <c r="L10" s="53">
        <f>IF('②申請一覧 '!O14=0,0,'②申請一覧 '!O14)</f>
        <v>0</v>
      </c>
      <c r="M10" s="53">
        <f>IF('②申請一覧 '!P14="",0,'②申請一覧 '!P14)</f>
        <v>0</v>
      </c>
      <c r="N10" s="53">
        <f>IF('②申請一覧 '!Q14=0,0,'②申請一覧 '!Q14)</f>
        <v>0</v>
      </c>
      <c r="O10" s="34" t="str">
        <f>IF('②申請一覧 '!R14="","",'②申請一覧 '!R14)</f>
        <v/>
      </c>
    </row>
    <row r="11" spans="1:15">
      <c r="A11" s="34" t="str">
        <f>IF('②申請一覧 '!C15="","",'②申請一覧 '!C15)</f>
        <v/>
      </c>
      <c r="B11" s="34" t="str">
        <f>IF(①総括表!$L$7="","",①総括表!$L$7)</f>
        <v/>
      </c>
      <c r="C11" s="34" t="str">
        <f>IF('②申請一覧 '!D15="","",'②申請一覧 '!D15)</f>
        <v/>
      </c>
      <c r="D11" s="34" t="str">
        <f>IF('②申請一覧 '!E15="","",'②申請一覧 '!E15)</f>
        <v/>
      </c>
      <c r="E11" s="53">
        <f>IF('②申請一覧 '!F15="",0,'②申請一覧 '!F15)</f>
        <v>0</v>
      </c>
      <c r="F11" s="53" t="str">
        <f>IF('②申請一覧 '!G15=0,0,'②申請一覧 '!G15)</f>
        <v/>
      </c>
      <c r="G11" s="53">
        <f>IF('②申請一覧 '!I15=0,0,'②申請一覧 '!I15)</f>
        <v>0</v>
      </c>
      <c r="H11" s="53">
        <f>IF('②申請一覧 '!J15="",0,'②申請一覧 '!J15)</f>
        <v>0</v>
      </c>
      <c r="I11" s="53">
        <f>IF('②申請一覧 '!K15="",0,'②申請一覧 '!K15)</f>
        <v>0</v>
      </c>
      <c r="J11" s="53">
        <f>IF('②申請一覧 '!L15="",0,'②申請一覧 '!L15)</f>
        <v>0</v>
      </c>
      <c r="K11" s="53" t="str">
        <f>IF('②申請一覧 '!M15=0,0,'②申請一覧 '!M15)</f>
        <v/>
      </c>
      <c r="L11" s="53">
        <f>IF('②申請一覧 '!O15=0,0,'②申請一覧 '!O15)</f>
        <v>0</v>
      </c>
      <c r="M11" s="53">
        <f>IF('②申請一覧 '!P15="",0,'②申請一覧 '!P15)</f>
        <v>0</v>
      </c>
      <c r="N11" s="53">
        <f>IF('②申請一覧 '!Q15=0,0,'②申請一覧 '!Q15)</f>
        <v>0</v>
      </c>
      <c r="O11" s="34" t="str">
        <f>IF('②申請一覧 '!R15="","",'②申請一覧 '!R15)</f>
        <v/>
      </c>
    </row>
    <row r="12" spans="1:15">
      <c r="A12" s="34" t="str">
        <f>IF('②申請一覧 '!C16="","",'②申請一覧 '!C16)</f>
        <v/>
      </c>
      <c r="B12" s="34" t="str">
        <f>IF(①総括表!$L$7="","",①総括表!$L$7)</f>
        <v/>
      </c>
      <c r="C12" s="34" t="str">
        <f>IF('②申請一覧 '!D16="","",'②申請一覧 '!D16)</f>
        <v/>
      </c>
      <c r="D12" s="34" t="str">
        <f>IF('②申請一覧 '!E16="","",'②申請一覧 '!E16)</f>
        <v/>
      </c>
      <c r="E12" s="53">
        <f>IF('②申請一覧 '!F16="",0,'②申請一覧 '!F16)</f>
        <v>0</v>
      </c>
      <c r="F12" s="53" t="str">
        <f>IF('②申請一覧 '!G16=0,0,'②申請一覧 '!G16)</f>
        <v/>
      </c>
      <c r="G12" s="53">
        <f>IF('②申請一覧 '!I16=0,0,'②申請一覧 '!I16)</f>
        <v>0</v>
      </c>
      <c r="H12" s="53">
        <f>IF('②申請一覧 '!J16="",0,'②申請一覧 '!J16)</f>
        <v>0</v>
      </c>
      <c r="I12" s="53">
        <f>IF('②申請一覧 '!K16="",0,'②申請一覧 '!K16)</f>
        <v>0</v>
      </c>
      <c r="J12" s="53">
        <f>IF('②申請一覧 '!L16="",0,'②申請一覧 '!L16)</f>
        <v>0</v>
      </c>
      <c r="K12" s="53" t="str">
        <f>IF('②申請一覧 '!M16=0,0,'②申請一覧 '!M16)</f>
        <v/>
      </c>
      <c r="L12" s="53">
        <f>IF('②申請一覧 '!O16=0,0,'②申請一覧 '!O16)</f>
        <v>0</v>
      </c>
      <c r="M12" s="53">
        <f>IF('②申請一覧 '!P16="",0,'②申請一覧 '!P16)</f>
        <v>0</v>
      </c>
      <c r="N12" s="53">
        <f>IF('②申請一覧 '!Q16=0,0,'②申請一覧 '!Q16)</f>
        <v>0</v>
      </c>
      <c r="O12" s="34" t="str">
        <f>IF('②申請一覧 '!R16="","",'②申請一覧 '!R16)</f>
        <v/>
      </c>
    </row>
    <row r="13" spans="1:15">
      <c r="A13" s="34" t="str">
        <f>IF('②申請一覧 '!C17="","",'②申請一覧 '!C17)</f>
        <v/>
      </c>
      <c r="B13" s="34" t="str">
        <f>IF(①総括表!$L$7="","",①総括表!$L$7)</f>
        <v/>
      </c>
      <c r="C13" s="34" t="str">
        <f>IF('②申請一覧 '!D17="","",'②申請一覧 '!D17)</f>
        <v/>
      </c>
      <c r="D13" s="34" t="str">
        <f>IF('②申請一覧 '!E17="","",'②申請一覧 '!E17)</f>
        <v/>
      </c>
      <c r="E13" s="53">
        <f>IF('②申請一覧 '!F17="",0,'②申請一覧 '!F17)</f>
        <v>0</v>
      </c>
      <c r="F13" s="53" t="str">
        <f>IF('②申請一覧 '!G17=0,0,'②申請一覧 '!G17)</f>
        <v/>
      </c>
      <c r="G13" s="53">
        <f>IF('②申請一覧 '!I17=0,0,'②申請一覧 '!I17)</f>
        <v>0</v>
      </c>
      <c r="H13" s="53">
        <f>IF('②申請一覧 '!J17="",0,'②申請一覧 '!J17)</f>
        <v>0</v>
      </c>
      <c r="I13" s="53">
        <f>IF('②申請一覧 '!K17="",0,'②申請一覧 '!K17)</f>
        <v>0</v>
      </c>
      <c r="J13" s="53">
        <f>IF('②申請一覧 '!L17="",0,'②申請一覧 '!L17)</f>
        <v>0</v>
      </c>
      <c r="K13" s="53" t="str">
        <f>IF('②申請一覧 '!M17=0,0,'②申請一覧 '!M17)</f>
        <v/>
      </c>
      <c r="L13" s="53">
        <f>IF('②申請一覧 '!O17=0,0,'②申請一覧 '!O17)</f>
        <v>0</v>
      </c>
      <c r="M13" s="53">
        <f>IF('②申請一覧 '!P17="",0,'②申請一覧 '!P17)</f>
        <v>0</v>
      </c>
      <c r="N13" s="53">
        <f>IF('②申請一覧 '!Q17=0,0,'②申請一覧 '!Q17)</f>
        <v>0</v>
      </c>
      <c r="O13" s="34" t="str">
        <f>IF('②申請一覧 '!R17="","",'②申請一覧 '!R17)</f>
        <v/>
      </c>
    </row>
    <row r="14" spans="1:15">
      <c r="A14" s="34" t="str">
        <f>IF('②申請一覧 '!C18="","",'②申請一覧 '!C18)</f>
        <v/>
      </c>
      <c r="B14" s="34" t="str">
        <f>IF(①総括表!$L$7="","",①総括表!$L$7)</f>
        <v/>
      </c>
      <c r="C14" s="34" t="str">
        <f>IF('②申請一覧 '!D18="","",'②申請一覧 '!D18)</f>
        <v/>
      </c>
      <c r="D14" s="34" t="str">
        <f>IF('②申請一覧 '!E18="","",'②申請一覧 '!E18)</f>
        <v/>
      </c>
      <c r="E14" s="53">
        <f>IF('②申請一覧 '!F18="",0,'②申請一覧 '!F18)</f>
        <v>0</v>
      </c>
      <c r="F14" s="53" t="str">
        <f>IF('②申請一覧 '!G18=0,0,'②申請一覧 '!G18)</f>
        <v/>
      </c>
      <c r="G14" s="53">
        <f>IF('②申請一覧 '!I18=0,0,'②申請一覧 '!I18)</f>
        <v>0</v>
      </c>
      <c r="H14" s="53">
        <f>IF('②申請一覧 '!J18="",0,'②申請一覧 '!J18)</f>
        <v>0</v>
      </c>
      <c r="I14" s="53">
        <f>IF('②申請一覧 '!K18="",0,'②申請一覧 '!K18)</f>
        <v>0</v>
      </c>
      <c r="J14" s="53">
        <f>IF('②申請一覧 '!L18="",0,'②申請一覧 '!L18)</f>
        <v>0</v>
      </c>
      <c r="K14" s="53" t="str">
        <f>IF('②申請一覧 '!M18=0,0,'②申請一覧 '!M18)</f>
        <v/>
      </c>
      <c r="L14" s="53">
        <f>IF('②申請一覧 '!O18=0,0,'②申請一覧 '!O18)</f>
        <v>0</v>
      </c>
      <c r="M14" s="53">
        <f>IF('②申請一覧 '!P18="",0,'②申請一覧 '!P18)</f>
        <v>0</v>
      </c>
      <c r="N14" s="53">
        <f>IF('②申請一覧 '!Q18=0,0,'②申請一覧 '!Q18)</f>
        <v>0</v>
      </c>
      <c r="O14" s="34" t="str">
        <f>IF('②申請一覧 '!R18="","",'②申請一覧 '!R18)</f>
        <v/>
      </c>
    </row>
    <row r="15" spans="1:15">
      <c r="A15" s="34" t="str">
        <f>IF('②申請一覧 '!C19="","",'②申請一覧 '!C19)</f>
        <v/>
      </c>
      <c r="B15" s="34" t="str">
        <f>IF(①総括表!$L$7="","",①総括表!$L$7)</f>
        <v/>
      </c>
      <c r="C15" s="34" t="str">
        <f>IF('②申請一覧 '!D19="","",'②申請一覧 '!D19)</f>
        <v/>
      </c>
      <c r="D15" s="34" t="str">
        <f>IF('②申請一覧 '!E19="","",'②申請一覧 '!E19)</f>
        <v/>
      </c>
      <c r="E15" s="53">
        <f>IF('②申請一覧 '!F19="",0,'②申請一覧 '!F19)</f>
        <v>0</v>
      </c>
      <c r="F15" s="53" t="str">
        <f>IF('②申請一覧 '!G19=0,0,'②申請一覧 '!G19)</f>
        <v/>
      </c>
      <c r="G15" s="53">
        <f>IF('②申請一覧 '!I19=0,0,'②申請一覧 '!I19)</f>
        <v>0</v>
      </c>
      <c r="H15" s="53">
        <f>IF('②申請一覧 '!J19="",0,'②申請一覧 '!J19)</f>
        <v>0</v>
      </c>
      <c r="I15" s="53">
        <f>IF('②申請一覧 '!K19="",0,'②申請一覧 '!K19)</f>
        <v>0</v>
      </c>
      <c r="J15" s="53">
        <f>IF('②申請一覧 '!L19="",0,'②申請一覧 '!L19)</f>
        <v>0</v>
      </c>
      <c r="K15" s="53" t="str">
        <f>IF('②申請一覧 '!M19=0,0,'②申請一覧 '!M19)</f>
        <v/>
      </c>
      <c r="L15" s="53">
        <f>IF('②申請一覧 '!O19=0,0,'②申請一覧 '!O19)</f>
        <v>0</v>
      </c>
      <c r="M15" s="53">
        <f>IF('②申請一覧 '!P19="",0,'②申請一覧 '!P19)</f>
        <v>0</v>
      </c>
      <c r="N15" s="53">
        <f>IF('②申請一覧 '!Q19=0,0,'②申請一覧 '!Q19)</f>
        <v>0</v>
      </c>
      <c r="O15" s="34" t="str">
        <f>IF('②申請一覧 '!R19="","",'②申請一覧 '!R19)</f>
        <v/>
      </c>
    </row>
    <row r="16" spans="1:15">
      <c r="A16" s="34" t="str">
        <f>IF('②申請一覧 '!C20="","",'②申請一覧 '!C20)</f>
        <v/>
      </c>
      <c r="B16" s="34" t="str">
        <f>IF(①総括表!$L$7="","",①総括表!$L$7)</f>
        <v/>
      </c>
      <c r="C16" s="34" t="str">
        <f>IF('②申請一覧 '!D20="","",'②申請一覧 '!D20)</f>
        <v/>
      </c>
      <c r="D16" s="34" t="str">
        <f>IF('②申請一覧 '!E20="","",'②申請一覧 '!E20)</f>
        <v/>
      </c>
      <c r="E16" s="53">
        <f>IF('②申請一覧 '!F20="",0,'②申請一覧 '!F20)</f>
        <v>0</v>
      </c>
      <c r="F16" s="53" t="str">
        <f>IF('②申請一覧 '!G20=0,0,'②申請一覧 '!G20)</f>
        <v/>
      </c>
      <c r="G16" s="53">
        <f>IF('②申請一覧 '!I20=0,0,'②申請一覧 '!I20)</f>
        <v>0</v>
      </c>
      <c r="H16" s="53">
        <f>IF('②申請一覧 '!J20="",0,'②申請一覧 '!J20)</f>
        <v>0</v>
      </c>
      <c r="I16" s="53">
        <f>IF('②申請一覧 '!K20="",0,'②申請一覧 '!K20)</f>
        <v>0</v>
      </c>
      <c r="J16" s="53">
        <f>IF('②申請一覧 '!L20="",0,'②申請一覧 '!L20)</f>
        <v>0</v>
      </c>
      <c r="K16" s="53" t="str">
        <f>IF('②申請一覧 '!M20=0,0,'②申請一覧 '!M20)</f>
        <v/>
      </c>
      <c r="L16" s="53">
        <f>IF('②申請一覧 '!O20=0,0,'②申請一覧 '!O20)</f>
        <v>0</v>
      </c>
      <c r="M16" s="53">
        <f>IF('②申請一覧 '!P20="",0,'②申請一覧 '!P20)</f>
        <v>0</v>
      </c>
      <c r="N16" s="53">
        <f>IF('②申請一覧 '!Q20=0,0,'②申請一覧 '!Q20)</f>
        <v>0</v>
      </c>
      <c r="O16" s="34" t="str">
        <f>IF('②申請一覧 '!R20="","",'②申請一覧 '!R20)</f>
        <v/>
      </c>
    </row>
    <row r="17" spans="1:15">
      <c r="A17" s="34" t="str">
        <f>IF('②申請一覧 '!C21="","",'②申請一覧 '!C21)</f>
        <v/>
      </c>
      <c r="B17" s="34" t="str">
        <f>IF(①総括表!$L$7="","",①総括表!$L$7)</f>
        <v/>
      </c>
      <c r="C17" s="34" t="str">
        <f>IF('②申請一覧 '!D21="","",'②申請一覧 '!D21)</f>
        <v/>
      </c>
      <c r="D17" s="34" t="str">
        <f>IF('②申請一覧 '!E21="","",'②申請一覧 '!E21)</f>
        <v/>
      </c>
      <c r="E17" s="53">
        <f>IF('②申請一覧 '!F21="",0,'②申請一覧 '!F21)</f>
        <v>0</v>
      </c>
      <c r="F17" s="53" t="str">
        <f>IF('②申請一覧 '!G21=0,0,'②申請一覧 '!G21)</f>
        <v/>
      </c>
      <c r="G17" s="53">
        <f>IF('②申請一覧 '!I21=0,0,'②申請一覧 '!I21)</f>
        <v>0</v>
      </c>
      <c r="H17" s="53">
        <f>IF('②申請一覧 '!J21="",0,'②申請一覧 '!J21)</f>
        <v>0</v>
      </c>
      <c r="I17" s="53">
        <f>IF('②申請一覧 '!K21="",0,'②申請一覧 '!K21)</f>
        <v>0</v>
      </c>
      <c r="J17" s="53">
        <f>IF('②申請一覧 '!L21="",0,'②申請一覧 '!L21)</f>
        <v>0</v>
      </c>
      <c r="K17" s="53" t="str">
        <f>IF('②申請一覧 '!M21=0,0,'②申請一覧 '!M21)</f>
        <v/>
      </c>
      <c r="L17" s="53">
        <f>IF('②申請一覧 '!O21=0,0,'②申請一覧 '!O21)</f>
        <v>0</v>
      </c>
      <c r="M17" s="53">
        <f>IF('②申請一覧 '!P21="",0,'②申請一覧 '!P21)</f>
        <v>0</v>
      </c>
      <c r="N17" s="53">
        <f>IF('②申請一覧 '!Q21=0,0,'②申請一覧 '!Q21)</f>
        <v>0</v>
      </c>
      <c r="O17" s="34" t="str">
        <f>IF('②申請一覧 '!R21="","",'②申請一覧 '!R21)</f>
        <v/>
      </c>
    </row>
    <row r="18" spans="1:15">
      <c r="A18" s="34" t="str">
        <f>IF('②申請一覧 '!C22="","",'②申請一覧 '!C22)</f>
        <v/>
      </c>
      <c r="B18" s="34" t="str">
        <f>IF(①総括表!$L$7="","",①総括表!$L$7)</f>
        <v/>
      </c>
      <c r="C18" s="34" t="str">
        <f>IF('②申請一覧 '!D22="","",'②申請一覧 '!D22)</f>
        <v/>
      </c>
      <c r="D18" s="34" t="str">
        <f>IF('②申請一覧 '!E22="","",'②申請一覧 '!E22)</f>
        <v/>
      </c>
      <c r="E18" s="53">
        <f>IF('②申請一覧 '!F22="",0,'②申請一覧 '!F22)</f>
        <v>0</v>
      </c>
      <c r="F18" s="53" t="str">
        <f>IF('②申請一覧 '!G22=0,0,'②申請一覧 '!G22)</f>
        <v/>
      </c>
      <c r="G18" s="53">
        <f>IF('②申請一覧 '!I22=0,0,'②申請一覧 '!I22)</f>
        <v>0</v>
      </c>
      <c r="H18" s="53">
        <f>IF('②申請一覧 '!J22="",0,'②申請一覧 '!J22)</f>
        <v>0</v>
      </c>
      <c r="I18" s="53">
        <f>IF('②申請一覧 '!K22="",0,'②申請一覧 '!K22)</f>
        <v>0</v>
      </c>
      <c r="J18" s="53">
        <f>IF('②申請一覧 '!L22="",0,'②申請一覧 '!L22)</f>
        <v>0</v>
      </c>
      <c r="K18" s="53" t="str">
        <f>IF('②申請一覧 '!M22=0,0,'②申請一覧 '!M22)</f>
        <v/>
      </c>
      <c r="L18" s="53">
        <f>IF('②申請一覧 '!O22=0,0,'②申請一覧 '!O22)</f>
        <v>0</v>
      </c>
      <c r="M18" s="53">
        <f>IF('②申請一覧 '!P22="",0,'②申請一覧 '!P22)</f>
        <v>0</v>
      </c>
      <c r="N18" s="53">
        <f>IF('②申請一覧 '!Q22=0,0,'②申請一覧 '!Q22)</f>
        <v>0</v>
      </c>
      <c r="O18" s="34" t="str">
        <f>IF('②申請一覧 '!R22="","",'②申請一覧 '!R22)</f>
        <v/>
      </c>
    </row>
    <row r="19" spans="1:15">
      <c r="A19" s="34" t="str">
        <f>IF('②申請一覧 '!C23="","",'②申請一覧 '!C23)</f>
        <v/>
      </c>
      <c r="B19" s="34" t="str">
        <f>IF(①総括表!$L$7="","",①総括表!$L$7)</f>
        <v/>
      </c>
      <c r="C19" s="34" t="str">
        <f>IF('②申請一覧 '!D23="","",'②申請一覧 '!D23)</f>
        <v/>
      </c>
      <c r="D19" s="34" t="str">
        <f>IF('②申請一覧 '!E23="","",'②申請一覧 '!E23)</f>
        <v/>
      </c>
      <c r="E19" s="53">
        <f>IF('②申請一覧 '!F23="",0,'②申請一覧 '!F23)</f>
        <v>0</v>
      </c>
      <c r="F19" s="53" t="str">
        <f>IF('②申請一覧 '!G23=0,0,'②申請一覧 '!G23)</f>
        <v/>
      </c>
      <c r="G19" s="53">
        <f>IF('②申請一覧 '!I23=0,0,'②申請一覧 '!I23)</f>
        <v>0</v>
      </c>
      <c r="H19" s="53">
        <f>IF('②申請一覧 '!J23="",0,'②申請一覧 '!J23)</f>
        <v>0</v>
      </c>
      <c r="I19" s="53">
        <f>IF('②申請一覧 '!K23="",0,'②申請一覧 '!K23)</f>
        <v>0</v>
      </c>
      <c r="J19" s="53">
        <f>IF('②申請一覧 '!L23="",0,'②申請一覧 '!L23)</f>
        <v>0</v>
      </c>
      <c r="K19" s="53" t="str">
        <f>IF('②申請一覧 '!M23=0,0,'②申請一覧 '!M23)</f>
        <v/>
      </c>
      <c r="L19" s="53">
        <f>IF('②申請一覧 '!O23=0,0,'②申請一覧 '!O23)</f>
        <v>0</v>
      </c>
      <c r="M19" s="53">
        <f>IF('②申請一覧 '!P23="",0,'②申請一覧 '!P23)</f>
        <v>0</v>
      </c>
      <c r="N19" s="53">
        <f>IF('②申請一覧 '!Q23=0,0,'②申請一覧 '!Q23)</f>
        <v>0</v>
      </c>
      <c r="O19" s="34" t="str">
        <f>IF('②申請一覧 '!R23="","",'②申請一覧 '!R23)</f>
        <v/>
      </c>
    </row>
    <row r="20" spans="1:15">
      <c r="A20" s="34" t="str">
        <f>IF('②申請一覧 '!C24="","",'②申請一覧 '!C24)</f>
        <v/>
      </c>
      <c r="B20" s="34" t="str">
        <f>IF(①総括表!$L$7="","",①総括表!$L$7)</f>
        <v/>
      </c>
      <c r="C20" s="34" t="str">
        <f>IF('②申請一覧 '!D24="","",'②申請一覧 '!D24)</f>
        <v/>
      </c>
      <c r="D20" s="34" t="str">
        <f>IF('②申請一覧 '!E24="","",'②申請一覧 '!E24)</f>
        <v/>
      </c>
      <c r="E20" s="53">
        <f>IF('②申請一覧 '!F24="",0,'②申請一覧 '!F24)</f>
        <v>0</v>
      </c>
      <c r="F20" s="53" t="str">
        <f>IF('②申請一覧 '!G24=0,0,'②申請一覧 '!G24)</f>
        <v/>
      </c>
      <c r="G20" s="53">
        <f>IF('②申請一覧 '!I24=0,0,'②申請一覧 '!I24)</f>
        <v>0</v>
      </c>
      <c r="H20" s="53">
        <f>IF('②申請一覧 '!J24="",0,'②申請一覧 '!J24)</f>
        <v>0</v>
      </c>
      <c r="I20" s="53">
        <f>IF('②申請一覧 '!K24="",0,'②申請一覧 '!K24)</f>
        <v>0</v>
      </c>
      <c r="J20" s="53">
        <f>IF('②申請一覧 '!L24="",0,'②申請一覧 '!L24)</f>
        <v>0</v>
      </c>
      <c r="K20" s="53" t="str">
        <f>IF('②申請一覧 '!M24=0,0,'②申請一覧 '!M24)</f>
        <v/>
      </c>
      <c r="L20" s="53">
        <f>IF('②申請一覧 '!O24=0,0,'②申請一覧 '!O24)</f>
        <v>0</v>
      </c>
      <c r="M20" s="53">
        <f>IF('②申請一覧 '!P24="",0,'②申請一覧 '!P24)</f>
        <v>0</v>
      </c>
      <c r="N20" s="53">
        <f>IF('②申請一覧 '!Q24=0,0,'②申請一覧 '!Q24)</f>
        <v>0</v>
      </c>
      <c r="O20" s="34" t="str">
        <f>IF('②申請一覧 '!R24="","",'②申請一覧 '!R24)</f>
        <v/>
      </c>
    </row>
    <row r="21" spans="1:15">
      <c r="A21" s="34" t="str">
        <f>IF('②申請一覧 '!C25="","",'②申請一覧 '!C25)</f>
        <v/>
      </c>
      <c r="B21" s="34" t="str">
        <f>IF(①総括表!$L$7="","",①総括表!$L$7)</f>
        <v/>
      </c>
      <c r="C21" s="34" t="str">
        <f>IF('②申請一覧 '!D25="","",'②申請一覧 '!D25)</f>
        <v/>
      </c>
      <c r="D21" s="34" t="str">
        <f>IF('②申請一覧 '!E25="","",'②申請一覧 '!E25)</f>
        <v/>
      </c>
      <c r="E21" s="53">
        <f>IF('②申請一覧 '!F25="",0,'②申請一覧 '!F25)</f>
        <v>0</v>
      </c>
      <c r="F21" s="53" t="str">
        <f>IF('②申請一覧 '!G25=0,0,'②申請一覧 '!G25)</f>
        <v/>
      </c>
      <c r="G21" s="53">
        <f>IF('②申請一覧 '!I25=0,0,'②申請一覧 '!I25)</f>
        <v>0</v>
      </c>
      <c r="H21" s="53">
        <f>IF('②申請一覧 '!J25="",0,'②申請一覧 '!J25)</f>
        <v>0</v>
      </c>
      <c r="I21" s="53">
        <f>IF('②申請一覧 '!K25="",0,'②申請一覧 '!K25)</f>
        <v>0</v>
      </c>
      <c r="J21" s="53">
        <f>IF('②申請一覧 '!L25="",0,'②申請一覧 '!L25)</f>
        <v>0</v>
      </c>
      <c r="K21" s="53" t="str">
        <f>IF('②申請一覧 '!M25=0,0,'②申請一覧 '!M25)</f>
        <v/>
      </c>
      <c r="L21" s="53">
        <f>IF('②申請一覧 '!O25=0,0,'②申請一覧 '!O25)</f>
        <v>0</v>
      </c>
      <c r="M21" s="53">
        <f>IF('②申請一覧 '!P25="",0,'②申請一覧 '!P25)</f>
        <v>0</v>
      </c>
      <c r="N21" s="53">
        <f>IF('②申請一覧 '!Q25=0,0,'②申請一覧 '!Q25)</f>
        <v>0</v>
      </c>
      <c r="O21" s="34" t="str">
        <f>IF('②申請一覧 '!R25="","",'②申請一覧 '!R25)</f>
        <v/>
      </c>
    </row>
    <row r="22" spans="1:15">
      <c r="A22" s="34" t="str">
        <f>IF('②申請一覧 '!C26="","",'②申請一覧 '!C26)</f>
        <v/>
      </c>
      <c r="B22" s="34" t="str">
        <f>IF(①総括表!$L$7="","",①総括表!$L$7)</f>
        <v/>
      </c>
      <c r="C22" s="34" t="str">
        <f>IF('②申請一覧 '!D26="","",'②申請一覧 '!D26)</f>
        <v/>
      </c>
      <c r="D22" s="34" t="str">
        <f>IF('②申請一覧 '!E26="","",'②申請一覧 '!E26)</f>
        <v/>
      </c>
      <c r="E22" s="53">
        <f>IF('②申請一覧 '!F26="",0,'②申請一覧 '!F26)</f>
        <v>0</v>
      </c>
      <c r="F22" s="53" t="str">
        <f>IF('②申請一覧 '!G26=0,0,'②申請一覧 '!G26)</f>
        <v/>
      </c>
      <c r="G22" s="53">
        <f>IF('②申請一覧 '!I26=0,0,'②申請一覧 '!I26)</f>
        <v>0</v>
      </c>
      <c r="H22" s="53">
        <f>IF('②申請一覧 '!J26="",0,'②申請一覧 '!J26)</f>
        <v>0</v>
      </c>
      <c r="I22" s="53">
        <f>IF('②申請一覧 '!K26="",0,'②申請一覧 '!K26)</f>
        <v>0</v>
      </c>
      <c r="J22" s="53">
        <f>IF('②申請一覧 '!L26="",0,'②申請一覧 '!L26)</f>
        <v>0</v>
      </c>
      <c r="K22" s="53" t="str">
        <f>IF('②申請一覧 '!M26=0,0,'②申請一覧 '!M26)</f>
        <v/>
      </c>
      <c r="L22" s="53">
        <f>IF('②申請一覧 '!O26=0,0,'②申請一覧 '!O26)</f>
        <v>0</v>
      </c>
      <c r="M22" s="53">
        <f>IF('②申請一覧 '!P26="",0,'②申請一覧 '!P26)</f>
        <v>0</v>
      </c>
      <c r="N22" s="53">
        <f>IF('②申請一覧 '!Q26=0,0,'②申請一覧 '!Q26)</f>
        <v>0</v>
      </c>
      <c r="O22" s="34" t="str">
        <f>IF('②申請一覧 '!R26="","",'②申請一覧 '!R26)</f>
        <v/>
      </c>
    </row>
    <row r="23" spans="1:15">
      <c r="A23" s="34" t="str">
        <f>IF('②申請一覧 '!C27="","",'②申請一覧 '!C27)</f>
        <v/>
      </c>
      <c r="B23" s="34" t="str">
        <f>IF(①総括表!$L$7="","",①総括表!$L$7)</f>
        <v/>
      </c>
      <c r="C23" s="34" t="str">
        <f>IF('②申請一覧 '!D27="","",'②申請一覧 '!D27)</f>
        <v/>
      </c>
      <c r="D23" s="34" t="str">
        <f>IF('②申請一覧 '!E27="","",'②申請一覧 '!E27)</f>
        <v/>
      </c>
      <c r="E23" s="53">
        <f>IF('②申請一覧 '!F27="",0,'②申請一覧 '!F27)</f>
        <v>0</v>
      </c>
      <c r="F23" s="53" t="str">
        <f>IF('②申請一覧 '!G27=0,0,'②申請一覧 '!G27)</f>
        <v/>
      </c>
      <c r="G23" s="53">
        <f>IF('②申請一覧 '!I27=0,0,'②申請一覧 '!I27)</f>
        <v>0</v>
      </c>
      <c r="H23" s="53">
        <f>IF('②申請一覧 '!J27="",0,'②申請一覧 '!J27)</f>
        <v>0</v>
      </c>
      <c r="I23" s="53">
        <f>IF('②申請一覧 '!K27="",0,'②申請一覧 '!K27)</f>
        <v>0</v>
      </c>
      <c r="J23" s="53">
        <f>IF('②申請一覧 '!L27="",0,'②申請一覧 '!L27)</f>
        <v>0</v>
      </c>
      <c r="K23" s="53" t="str">
        <f>IF('②申請一覧 '!M27=0,0,'②申請一覧 '!M27)</f>
        <v/>
      </c>
      <c r="L23" s="53">
        <f>IF('②申請一覧 '!O27=0,0,'②申請一覧 '!O27)</f>
        <v>0</v>
      </c>
      <c r="M23" s="53">
        <f>IF('②申請一覧 '!P27="",0,'②申請一覧 '!P27)</f>
        <v>0</v>
      </c>
      <c r="N23" s="53">
        <f>IF('②申請一覧 '!Q27=0,0,'②申請一覧 '!Q27)</f>
        <v>0</v>
      </c>
      <c r="O23" s="34" t="str">
        <f>IF('②申請一覧 '!R27="","",'②申請一覧 '!R27)</f>
        <v/>
      </c>
    </row>
    <row r="24" spans="1:15">
      <c r="A24" s="34" t="str">
        <f>IF('②申請一覧 '!C28="","",'②申請一覧 '!C28)</f>
        <v/>
      </c>
      <c r="B24" s="34" t="str">
        <f>IF(①総括表!$L$7="","",①総括表!$L$7)</f>
        <v/>
      </c>
      <c r="C24" s="34" t="str">
        <f>IF('②申請一覧 '!D28="","",'②申請一覧 '!D28)</f>
        <v/>
      </c>
      <c r="D24" s="34" t="str">
        <f>IF('②申請一覧 '!E28="","",'②申請一覧 '!E28)</f>
        <v/>
      </c>
      <c r="E24" s="53">
        <f>IF('②申請一覧 '!F28="",0,'②申請一覧 '!F28)</f>
        <v>0</v>
      </c>
      <c r="F24" s="53" t="str">
        <f>IF('②申請一覧 '!G28=0,0,'②申請一覧 '!G28)</f>
        <v/>
      </c>
      <c r="G24" s="53">
        <f>IF('②申請一覧 '!I28=0,0,'②申請一覧 '!I28)</f>
        <v>0</v>
      </c>
      <c r="H24" s="53">
        <f>IF('②申請一覧 '!J28="",0,'②申請一覧 '!J28)</f>
        <v>0</v>
      </c>
      <c r="I24" s="53">
        <f>IF('②申請一覧 '!K28="",0,'②申請一覧 '!K28)</f>
        <v>0</v>
      </c>
      <c r="J24" s="53">
        <f>IF('②申請一覧 '!L28="",0,'②申請一覧 '!L28)</f>
        <v>0</v>
      </c>
      <c r="K24" s="53" t="str">
        <f>IF('②申請一覧 '!M28=0,0,'②申請一覧 '!M28)</f>
        <v/>
      </c>
      <c r="L24" s="53">
        <f>IF('②申請一覧 '!O28=0,0,'②申請一覧 '!O28)</f>
        <v>0</v>
      </c>
      <c r="M24" s="53">
        <f>IF('②申請一覧 '!P28="",0,'②申請一覧 '!P28)</f>
        <v>0</v>
      </c>
      <c r="N24" s="53">
        <f>IF('②申請一覧 '!Q28=0,0,'②申請一覧 '!Q28)</f>
        <v>0</v>
      </c>
      <c r="O24" s="34" t="str">
        <f>IF('②申請一覧 '!R28="","",'②申請一覧 '!R28)</f>
        <v/>
      </c>
    </row>
    <row r="25" spans="1:15">
      <c r="A25" s="34" t="str">
        <f>IF('②申請一覧 '!C29="","",'②申請一覧 '!C29)</f>
        <v/>
      </c>
      <c r="B25" s="34" t="str">
        <f>IF(①総括表!$L$7="","",①総括表!$L$7)</f>
        <v/>
      </c>
      <c r="C25" s="34" t="str">
        <f>IF('②申請一覧 '!D29="","",'②申請一覧 '!D29)</f>
        <v/>
      </c>
      <c r="D25" s="34" t="str">
        <f>IF('②申請一覧 '!E29="","",'②申請一覧 '!E29)</f>
        <v/>
      </c>
      <c r="E25" s="53">
        <f>IF('②申請一覧 '!F29="",0,'②申請一覧 '!F29)</f>
        <v>0</v>
      </c>
      <c r="F25" s="53" t="str">
        <f>IF('②申請一覧 '!G29=0,0,'②申請一覧 '!G29)</f>
        <v/>
      </c>
      <c r="G25" s="53">
        <f>IF('②申請一覧 '!I29=0,0,'②申請一覧 '!I29)</f>
        <v>0</v>
      </c>
      <c r="H25" s="53">
        <f>IF('②申請一覧 '!J29="",0,'②申請一覧 '!J29)</f>
        <v>0</v>
      </c>
      <c r="I25" s="53">
        <f>IF('②申請一覧 '!K29="",0,'②申請一覧 '!K29)</f>
        <v>0</v>
      </c>
      <c r="J25" s="53">
        <f>IF('②申請一覧 '!L29="",0,'②申請一覧 '!L29)</f>
        <v>0</v>
      </c>
      <c r="K25" s="53" t="str">
        <f>IF('②申請一覧 '!M29=0,0,'②申請一覧 '!M29)</f>
        <v/>
      </c>
      <c r="L25" s="53">
        <f>IF('②申請一覧 '!O29=0,0,'②申請一覧 '!O29)</f>
        <v>0</v>
      </c>
      <c r="M25" s="53">
        <f>IF('②申請一覧 '!P29="",0,'②申請一覧 '!P29)</f>
        <v>0</v>
      </c>
      <c r="N25" s="53">
        <f>IF('②申請一覧 '!Q29=0,0,'②申請一覧 '!Q29)</f>
        <v>0</v>
      </c>
      <c r="O25" s="34" t="str">
        <f>IF('②申請一覧 '!R29="","",'②申請一覧 '!R29)</f>
        <v/>
      </c>
    </row>
    <row r="26" spans="1:15">
      <c r="A26" s="34" t="str">
        <f>IF('②申請一覧 '!C30="","",'②申請一覧 '!C30)</f>
        <v/>
      </c>
      <c r="B26" s="34" t="str">
        <f>IF(①総括表!$L$7="","",①総括表!$L$7)</f>
        <v/>
      </c>
      <c r="C26" s="34" t="str">
        <f>IF('②申請一覧 '!D30="","",'②申請一覧 '!D30)</f>
        <v/>
      </c>
      <c r="D26" s="34" t="str">
        <f>IF('②申請一覧 '!E30="","",'②申請一覧 '!E30)</f>
        <v/>
      </c>
      <c r="E26" s="53">
        <f>IF('②申請一覧 '!F30="",0,'②申請一覧 '!F30)</f>
        <v>0</v>
      </c>
      <c r="F26" s="53" t="str">
        <f>IF('②申請一覧 '!G30=0,0,'②申請一覧 '!G30)</f>
        <v/>
      </c>
      <c r="G26" s="53">
        <f>IF('②申請一覧 '!I30=0,0,'②申請一覧 '!I30)</f>
        <v>0</v>
      </c>
      <c r="H26" s="53">
        <f>IF('②申請一覧 '!J30="",0,'②申請一覧 '!J30)</f>
        <v>0</v>
      </c>
      <c r="I26" s="53">
        <f>IF('②申請一覧 '!K30="",0,'②申請一覧 '!K30)</f>
        <v>0</v>
      </c>
      <c r="J26" s="53">
        <f>IF('②申請一覧 '!L30="",0,'②申請一覧 '!L30)</f>
        <v>0</v>
      </c>
      <c r="K26" s="53" t="str">
        <f>IF('②申請一覧 '!M30=0,0,'②申請一覧 '!M30)</f>
        <v/>
      </c>
      <c r="L26" s="53">
        <f>IF('②申請一覧 '!O30=0,0,'②申請一覧 '!O30)</f>
        <v>0</v>
      </c>
      <c r="M26" s="53">
        <f>IF('②申請一覧 '!P30="",0,'②申請一覧 '!P30)</f>
        <v>0</v>
      </c>
      <c r="N26" s="53">
        <f>IF('②申請一覧 '!Q30=0,0,'②申請一覧 '!Q30)</f>
        <v>0</v>
      </c>
      <c r="O26" s="34" t="str">
        <f>IF('②申請一覧 '!R30="","",'②申請一覧 '!R30)</f>
        <v/>
      </c>
    </row>
    <row r="27" spans="1:15">
      <c r="A27" s="34" t="str">
        <f>IF('②申請一覧 '!C31="","",'②申請一覧 '!C31)</f>
        <v/>
      </c>
      <c r="B27" s="34" t="str">
        <f>IF(①総括表!$L$7="","",①総括表!$L$7)</f>
        <v/>
      </c>
      <c r="C27" s="34" t="str">
        <f>IF('②申請一覧 '!D31="","",'②申請一覧 '!D31)</f>
        <v/>
      </c>
      <c r="D27" s="34" t="str">
        <f>IF('②申請一覧 '!E31="","",'②申請一覧 '!E31)</f>
        <v/>
      </c>
      <c r="E27" s="53">
        <f>IF('②申請一覧 '!F31="",0,'②申請一覧 '!F31)</f>
        <v>0</v>
      </c>
      <c r="F27" s="53" t="str">
        <f>IF('②申請一覧 '!G31=0,0,'②申請一覧 '!G31)</f>
        <v/>
      </c>
      <c r="G27" s="53">
        <f>IF('②申請一覧 '!I31=0,0,'②申請一覧 '!I31)</f>
        <v>0</v>
      </c>
      <c r="H27" s="53">
        <f>IF('②申請一覧 '!J31="",0,'②申請一覧 '!J31)</f>
        <v>0</v>
      </c>
      <c r="I27" s="53">
        <f>IF('②申請一覧 '!K31="",0,'②申請一覧 '!K31)</f>
        <v>0</v>
      </c>
      <c r="J27" s="53">
        <f>IF('②申請一覧 '!L31="",0,'②申請一覧 '!L31)</f>
        <v>0</v>
      </c>
      <c r="K27" s="53" t="str">
        <f>IF('②申請一覧 '!M31=0,0,'②申請一覧 '!M31)</f>
        <v/>
      </c>
      <c r="L27" s="53">
        <f>IF('②申請一覧 '!O31=0,0,'②申請一覧 '!O31)</f>
        <v>0</v>
      </c>
      <c r="M27" s="53">
        <f>IF('②申請一覧 '!P31="",0,'②申請一覧 '!P31)</f>
        <v>0</v>
      </c>
      <c r="N27" s="53">
        <f>IF('②申請一覧 '!Q31=0,0,'②申請一覧 '!Q31)</f>
        <v>0</v>
      </c>
      <c r="O27" s="34" t="str">
        <f>IF('②申請一覧 '!R31="","",'②申請一覧 '!R31)</f>
        <v/>
      </c>
    </row>
    <row r="28" spans="1:15">
      <c r="A28" s="34" t="str">
        <f>IF('②申請一覧 '!C32="","",'②申請一覧 '!C32)</f>
        <v/>
      </c>
      <c r="B28" s="34" t="str">
        <f>IF(①総括表!$L$7="","",①総括表!$L$7)</f>
        <v/>
      </c>
      <c r="C28" s="34" t="str">
        <f>IF('②申請一覧 '!D32="","",'②申請一覧 '!D32)</f>
        <v/>
      </c>
      <c r="D28" s="34" t="str">
        <f>IF('②申請一覧 '!E32="","",'②申請一覧 '!E32)</f>
        <v/>
      </c>
      <c r="E28" s="53">
        <f>IF('②申請一覧 '!F32="",0,'②申請一覧 '!F32)</f>
        <v>0</v>
      </c>
      <c r="F28" s="53" t="str">
        <f>IF('②申請一覧 '!G32=0,0,'②申請一覧 '!G32)</f>
        <v/>
      </c>
      <c r="G28" s="53">
        <f>IF('②申請一覧 '!I32=0,0,'②申請一覧 '!I32)</f>
        <v>0</v>
      </c>
      <c r="H28" s="53">
        <f>IF('②申請一覧 '!J32="",0,'②申請一覧 '!J32)</f>
        <v>0</v>
      </c>
      <c r="I28" s="53">
        <f>IF('②申請一覧 '!K32="",0,'②申請一覧 '!K32)</f>
        <v>0</v>
      </c>
      <c r="J28" s="53">
        <f>IF('②申請一覧 '!L32="",0,'②申請一覧 '!L32)</f>
        <v>0</v>
      </c>
      <c r="K28" s="53" t="str">
        <f>IF('②申請一覧 '!M32=0,0,'②申請一覧 '!M32)</f>
        <v/>
      </c>
      <c r="L28" s="53">
        <f>IF('②申請一覧 '!O32=0,0,'②申請一覧 '!O32)</f>
        <v>0</v>
      </c>
      <c r="M28" s="53">
        <f>IF('②申請一覧 '!P32="",0,'②申請一覧 '!P32)</f>
        <v>0</v>
      </c>
      <c r="N28" s="53">
        <f>IF('②申請一覧 '!Q32=0,0,'②申請一覧 '!Q32)</f>
        <v>0</v>
      </c>
      <c r="O28" s="34" t="str">
        <f>IF('②申請一覧 '!R32="","",'②申請一覧 '!R32)</f>
        <v/>
      </c>
    </row>
    <row r="29" spans="1:15">
      <c r="A29" s="34" t="str">
        <f>IF('②申請一覧 '!C33="","",'②申請一覧 '!C33)</f>
        <v/>
      </c>
      <c r="B29" s="34" t="str">
        <f>IF(①総括表!$L$7="","",①総括表!$L$7)</f>
        <v/>
      </c>
      <c r="C29" s="34" t="str">
        <f>IF('②申請一覧 '!D33="","",'②申請一覧 '!D33)</f>
        <v/>
      </c>
      <c r="D29" s="34" t="str">
        <f>IF('②申請一覧 '!E33="","",'②申請一覧 '!E33)</f>
        <v/>
      </c>
      <c r="E29" s="53">
        <f>IF('②申請一覧 '!F33="",0,'②申請一覧 '!F33)</f>
        <v>0</v>
      </c>
      <c r="F29" s="53" t="str">
        <f>IF('②申請一覧 '!G33=0,0,'②申請一覧 '!G33)</f>
        <v/>
      </c>
      <c r="G29" s="53">
        <f>IF('②申請一覧 '!I33=0,0,'②申請一覧 '!I33)</f>
        <v>0</v>
      </c>
      <c r="H29" s="53">
        <f>IF('②申請一覧 '!J33="",0,'②申請一覧 '!J33)</f>
        <v>0</v>
      </c>
      <c r="I29" s="53">
        <f>IF('②申請一覧 '!K33="",0,'②申請一覧 '!K33)</f>
        <v>0</v>
      </c>
      <c r="J29" s="53">
        <f>IF('②申請一覧 '!L33="",0,'②申請一覧 '!L33)</f>
        <v>0</v>
      </c>
      <c r="K29" s="53" t="str">
        <f>IF('②申請一覧 '!M33=0,0,'②申請一覧 '!M33)</f>
        <v/>
      </c>
      <c r="L29" s="53">
        <f>IF('②申請一覧 '!O33=0,0,'②申請一覧 '!O33)</f>
        <v>0</v>
      </c>
      <c r="M29" s="53">
        <f>IF('②申請一覧 '!P33="",0,'②申請一覧 '!P33)</f>
        <v>0</v>
      </c>
      <c r="N29" s="53">
        <f>IF('②申請一覧 '!Q33=0,0,'②申請一覧 '!Q33)</f>
        <v>0</v>
      </c>
      <c r="O29" s="34" t="str">
        <f>IF('②申請一覧 '!R33="","",'②申請一覧 '!R33)</f>
        <v/>
      </c>
    </row>
    <row r="30" spans="1:15">
      <c r="A30" s="34" t="str">
        <f>IF('②申請一覧 '!C34="","",'②申請一覧 '!C34)</f>
        <v/>
      </c>
      <c r="B30" s="34" t="str">
        <f>IF(①総括表!$L$7="","",①総括表!$L$7)</f>
        <v/>
      </c>
      <c r="C30" s="34" t="str">
        <f>IF('②申請一覧 '!D34="","",'②申請一覧 '!D34)</f>
        <v/>
      </c>
      <c r="D30" s="34" t="str">
        <f>IF('②申請一覧 '!E34="","",'②申請一覧 '!E34)</f>
        <v/>
      </c>
      <c r="E30" s="53">
        <f>IF('②申請一覧 '!F34="",0,'②申請一覧 '!F34)</f>
        <v>0</v>
      </c>
      <c r="F30" s="53" t="str">
        <f>IF('②申請一覧 '!G34=0,0,'②申請一覧 '!G34)</f>
        <v/>
      </c>
      <c r="G30" s="53">
        <f>IF('②申請一覧 '!I34=0,0,'②申請一覧 '!I34)</f>
        <v>0</v>
      </c>
      <c r="H30" s="53">
        <f>IF('②申請一覧 '!J34="",0,'②申請一覧 '!J34)</f>
        <v>0</v>
      </c>
      <c r="I30" s="53">
        <f>IF('②申請一覧 '!K34="",0,'②申請一覧 '!K34)</f>
        <v>0</v>
      </c>
      <c r="J30" s="53">
        <f>IF('②申請一覧 '!L34="",0,'②申請一覧 '!L34)</f>
        <v>0</v>
      </c>
      <c r="K30" s="53" t="str">
        <f>IF('②申請一覧 '!M34=0,0,'②申請一覧 '!M34)</f>
        <v/>
      </c>
      <c r="L30" s="53">
        <f>IF('②申請一覧 '!O34=0,0,'②申請一覧 '!O34)</f>
        <v>0</v>
      </c>
      <c r="M30" s="53">
        <f>IF('②申請一覧 '!P34="",0,'②申請一覧 '!P34)</f>
        <v>0</v>
      </c>
      <c r="N30" s="53">
        <f>IF('②申請一覧 '!Q34=0,0,'②申請一覧 '!Q34)</f>
        <v>0</v>
      </c>
      <c r="O30" s="34" t="str">
        <f>IF('②申請一覧 '!R34="","",'②申請一覧 '!R34)</f>
        <v/>
      </c>
    </row>
    <row r="31" spans="1:15">
      <c r="A31" s="34" t="str">
        <f>IF('②申請一覧 '!C35="","",'②申請一覧 '!C35)</f>
        <v/>
      </c>
      <c r="B31" s="34" t="str">
        <f>IF(①総括表!$L$7="","",①総括表!$L$7)</f>
        <v/>
      </c>
      <c r="C31" s="34" t="str">
        <f>IF('②申請一覧 '!D35="","",'②申請一覧 '!D35)</f>
        <v/>
      </c>
      <c r="D31" s="34" t="str">
        <f>IF('②申請一覧 '!E35="","",'②申請一覧 '!E35)</f>
        <v/>
      </c>
      <c r="E31" s="53">
        <f>IF('②申請一覧 '!F35="",0,'②申請一覧 '!F35)</f>
        <v>0</v>
      </c>
      <c r="F31" s="53" t="str">
        <f>IF('②申請一覧 '!G35=0,0,'②申請一覧 '!G35)</f>
        <v/>
      </c>
      <c r="G31" s="53">
        <f>IF('②申請一覧 '!I35=0,0,'②申請一覧 '!I35)</f>
        <v>0</v>
      </c>
      <c r="H31" s="53">
        <f>IF('②申請一覧 '!J35="",0,'②申請一覧 '!J35)</f>
        <v>0</v>
      </c>
      <c r="I31" s="53">
        <f>IF('②申請一覧 '!K35="",0,'②申請一覧 '!K35)</f>
        <v>0</v>
      </c>
      <c r="J31" s="53">
        <f>IF('②申請一覧 '!L35="",0,'②申請一覧 '!L35)</f>
        <v>0</v>
      </c>
      <c r="K31" s="53" t="str">
        <f>IF('②申請一覧 '!M35=0,0,'②申請一覧 '!M35)</f>
        <v/>
      </c>
      <c r="L31" s="53">
        <f>IF('②申請一覧 '!O35=0,0,'②申請一覧 '!O35)</f>
        <v>0</v>
      </c>
      <c r="M31" s="53">
        <f>IF('②申請一覧 '!P35="",0,'②申請一覧 '!P35)</f>
        <v>0</v>
      </c>
      <c r="N31" s="53">
        <f>IF('②申請一覧 '!Q35=0,0,'②申請一覧 '!Q35)</f>
        <v>0</v>
      </c>
      <c r="O31" s="34" t="str">
        <f>IF('②申請一覧 '!R35="","",'②申請一覧 '!R35)</f>
        <v/>
      </c>
    </row>
    <row r="32" spans="1:15">
      <c r="A32" s="34" t="str">
        <f>IF('②申請一覧 '!C36="","",'②申請一覧 '!C36)</f>
        <v/>
      </c>
      <c r="B32" s="34" t="str">
        <f>IF(①総括表!$L$7="","",①総括表!$L$7)</f>
        <v/>
      </c>
      <c r="C32" s="34" t="str">
        <f>IF('②申請一覧 '!D36="","",'②申請一覧 '!D36)</f>
        <v/>
      </c>
      <c r="D32" s="34" t="str">
        <f>IF('②申請一覧 '!E36="","",'②申請一覧 '!E36)</f>
        <v/>
      </c>
      <c r="E32" s="53">
        <f>IF('②申請一覧 '!F36="",0,'②申請一覧 '!F36)</f>
        <v>0</v>
      </c>
      <c r="F32" s="53" t="str">
        <f>IF('②申請一覧 '!G36=0,0,'②申請一覧 '!G36)</f>
        <v/>
      </c>
      <c r="G32" s="53">
        <f>IF('②申請一覧 '!I36=0,0,'②申請一覧 '!I36)</f>
        <v>0</v>
      </c>
      <c r="H32" s="53">
        <f>IF('②申請一覧 '!J36="",0,'②申請一覧 '!J36)</f>
        <v>0</v>
      </c>
      <c r="I32" s="53">
        <f>IF('②申請一覧 '!K36="",0,'②申請一覧 '!K36)</f>
        <v>0</v>
      </c>
      <c r="J32" s="53">
        <f>IF('②申請一覧 '!L36="",0,'②申請一覧 '!L36)</f>
        <v>0</v>
      </c>
      <c r="K32" s="53" t="str">
        <f>IF('②申請一覧 '!M36=0,0,'②申請一覧 '!M36)</f>
        <v/>
      </c>
      <c r="L32" s="53">
        <f>IF('②申請一覧 '!O36=0,0,'②申請一覧 '!O36)</f>
        <v>0</v>
      </c>
      <c r="M32" s="53">
        <f>IF('②申請一覧 '!P36="",0,'②申請一覧 '!P36)</f>
        <v>0</v>
      </c>
      <c r="N32" s="53">
        <f>IF('②申請一覧 '!Q36=0,0,'②申請一覧 '!Q36)</f>
        <v>0</v>
      </c>
      <c r="O32" s="34" t="str">
        <f>IF('②申請一覧 '!R36="","",'②申請一覧 '!R36)</f>
        <v/>
      </c>
    </row>
    <row r="33" spans="1:15">
      <c r="A33" s="34" t="str">
        <f>IF('②申請一覧 '!C37="","",'②申請一覧 '!C37)</f>
        <v/>
      </c>
      <c r="B33" s="34" t="str">
        <f>IF(①総括表!$L$7="","",①総括表!$L$7)</f>
        <v/>
      </c>
      <c r="C33" s="34" t="str">
        <f>IF('②申請一覧 '!D37="","",'②申請一覧 '!D37)</f>
        <v/>
      </c>
      <c r="D33" s="34" t="str">
        <f>IF('②申請一覧 '!E37="","",'②申請一覧 '!E37)</f>
        <v/>
      </c>
      <c r="E33" s="53">
        <f>IF('②申請一覧 '!F37="",0,'②申請一覧 '!F37)</f>
        <v>0</v>
      </c>
      <c r="F33" s="53" t="str">
        <f>IF('②申請一覧 '!G37=0,0,'②申請一覧 '!G37)</f>
        <v/>
      </c>
      <c r="G33" s="53">
        <f>IF('②申請一覧 '!I37=0,0,'②申請一覧 '!I37)</f>
        <v>0</v>
      </c>
      <c r="H33" s="53">
        <f>IF('②申請一覧 '!J37="",0,'②申請一覧 '!J37)</f>
        <v>0</v>
      </c>
      <c r="I33" s="53">
        <f>IF('②申請一覧 '!K37="",0,'②申請一覧 '!K37)</f>
        <v>0</v>
      </c>
      <c r="J33" s="53">
        <f>IF('②申請一覧 '!L37="",0,'②申請一覧 '!L37)</f>
        <v>0</v>
      </c>
      <c r="K33" s="53" t="str">
        <f>IF('②申請一覧 '!M37=0,0,'②申請一覧 '!M37)</f>
        <v/>
      </c>
      <c r="L33" s="53">
        <f>IF('②申請一覧 '!O37=0,0,'②申請一覧 '!O37)</f>
        <v>0</v>
      </c>
      <c r="M33" s="53">
        <f>IF('②申請一覧 '!P37="",0,'②申請一覧 '!P37)</f>
        <v>0</v>
      </c>
      <c r="N33" s="53">
        <f>IF('②申請一覧 '!Q37=0,0,'②申請一覧 '!Q37)</f>
        <v>0</v>
      </c>
      <c r="O33" s="34" t="str">
        <f>IF('②申請一覧 '!R37="","",'②申請一覧 '!R37)</f>
        <v/>
      </c>
    </row>
    <row r="34" spans="1:15">
      <c r="A34" s="34" t="str">
        <f>IF('②申請一覧 '!C38="","",'②申請一覧 '!C38)</f>
        <v/>
      </c>
      <c r="B34" s="34" t="str">
        <f>IF(①総括表!$L$7="","",①総括表!$L$7)</f>
        <v/>
      </c>
      <c r="C34" s="34" t="str">
        <f>IF('②申請一覧 '!D38="","",'②申請一覧 '!D38)</f>
        <v/>
      </c>
      <c r="D34" s="34" t="str">
        <f>IF('②申請一覧 '!E38="","",'②申請一覧 '!E38)</f>
        <v/>
      </c>
      <c r="E34" s="53">
        <f>IF('②申請一覧 '!F38="",0,'②申請一覧 '!F38)</f>
        <v>0</v>
      </c>
      <c r="F34" s="53" t="str">
        <f>IF('②申請一覧 '!G38=0,0,'②申請一覧 '!G38)</f>
        <v/>
      </c>
      <c r="G34" s="53">
        <f>IF('②申請一覧 '!I38=0,0,'②申請一覧 '!I38)</f>
        <v>0</v>
      </c>
      <c r="H34" s="53">
        <f>IF('②申請一覧 '!J38="",0,'②申請一覧 '!J38)</f>
        <v>0</v>
      </c>
      <c r="I34" s="53">
        <f>IF('②申請一覧 '!K38="",0,'②申請一覧 '!K38)</f>
        <v>0</v>
      </c>
      <c r="J34" s="53">
        <f>IF('②申請一覧 '!L38="",0,'②申請一覧 '!L38)</f>
        <v>0</v>
      </c>
      <c r="K34" s="53" t="str">
        <f>IF('②申請一覧 '!M38=0,0,'②申請一覧 '!M38)</f>
        <v/>
      </c>
      <c r="L34" s="53">
        <f>IF('②申請一覧 '!O38=0,0,'②申請一覧 '!O38)</f>
        <v>0</v>
      </c>
      <c r="M34" s="53">
        <f>IF('②申請一覧 '!P38="",0,'②申請一覧 '!P38)</f>
        <v>0</v>
      </c>
      <c r="N34" s="53">
        <f>IF('②申請一覧 '!Q38=0,0,'②申請一覧 '!Q38)</f>
        <v>0</v>
      </c>
      <c r="O34" s="34" t="str">
        <f>IF('②申請一覧 '!R38="","",'②申請一覧 '!R38)</f>
        <v/>
      </c>
    </row>
    <row r="35" spans="1:15">
      <c r="A35" s="34" t="str">
        <f>IF('②申請一覧 '!C39="","",'②申請一覧 '!C39)</f>
        <v/>
      </c>
      <c r="B35" s="34" t="str">
        <f>IF(①総括表!$L$7="","",①総括表!$L$7)</f>
        <v/>
      </c>
      <c r="C35" s="34" t="str">
        <f>IF('②申請一覧 '!D39="","",'②申請一覧 '!D39)</f>
        <v/>
      </c>
      <c r="D35" s="34" t="str">
        <f>IF('②申請一覧 '!E39="","",'②申請一覧 '!E39)</f>
        <v/>
      </c>
      <c r="E35" s="53">
        <f>IF('②申請一覧 '!F39="",0,'②申請一覧 '!F39)</f>
        <v>0</v>
      </c>
      <c r="F35" s="53" t="str">
        <f>IF('②申請一覧 '!G39=0,0,'②申請一覧 '!G39)</f>
        <v/>
      </c>
      <c r="G35" s="53">
        <f>IF('②申請一覧 '!I39=0,0,'②申請一覧 '!I39)</f>
        <v>0</v>
      </c>
      <c r="H35" s="53">
        <f>IF('②申請一覧 '!J39="",0,'②申請一覧 '!J39)</f>
        <v>0</v>
      </c>
      <c r="I35" s="53">
        <f>IF('②申請一覧 '!K39="",0,'②申請一覧 '!K39)</f>
        <v>0</v>
      </c>
      <c r="J35" s="53">
        <f>IF('②申請一覧 '!L39="",0,'②申請一覧 '!L39)</f>
        <v>0</v>
      </c>
      <c r="K35" s="53" t="str">
        <f>IF('②申請一覧 '!M39=0,0,'②申請一覧 '!M39)</f>
        <v/>
      </c>
      <c r="L35" s="53">
        <f>IF('②申請一覧 '!O39=0,0,'②申請一覧 '!O39)</f>
        <v>0</v>
      </c>
      <c r="M35" s="53">
        <f>IF('②申請一覧 '!P39="",0,'②申請一覧 '!P39)</f>
        <v>0</v>
      </c>
      <c r="N35" s="53">
        <f>IF('②申請一覧 '!Q39=0,0,'②申請一覧 '!Q39)</f>
        <v>0</v>
      </c>
      <c r="O35" s="34" t="str">
        <f>IF('②申請一覧 '!R39="","",'②申請一覧 '!R39)</f>
        <v/>
      </c>
    </row>
    <row r="36" spans="1:15">
      <c r="A36" s="34" t="str">
        <f>IF('②申請一覧 '!C40="","",'②申請一覧 '!C40)</f>
        <v/>
      </c>
      <c r="B36" s="34" t="str">
        <f>IF(①総括表!$L$7="","",①総括表!$L$7)</f>
        <v/>
      </c>
      <c r="C36" s="34" t="str">
        <f>IF('②申請一覧 '!D40="","",'②申請一覧 '!D40)</f>
        <v/>
      </c>
      <c r="D36" s="34" t="str">
        <f>IF('②申請一覧 '!E40="","",'②申請一覧 '!E40)</f>
        <v/>
      </c>
      <c r="E36" s="53">
        <f>IF('②申請一覧 '!F40="",0,'②申請一覧 '!F40)</f>
        <v>0</v>
      </c>
      <c r="F36" s="53" t="str">
        <f>IF('②申請一覧 '!G40=0,0,'②申請一覧 '!G40)</f>
        <v/>
      </c>
      <c r="G36" s="53">
        <f>IF('②申請一覧 '!I40=0,0,'②申請一覧 '!I40)</f>
        <v>0</v>
      </c>
      <c r="H36" s="53">
        <f>IF('②申請一覧 '!J40="",0,'②申請一覧 '!J40)</f>
        <v>0</v>
      </c>
      <c r="I36" s="53">
        <f>IF('②申請一覧 '!K40="",0,'②申請一覧 '!K40)</f>
        <v>0</v>
      </c>
      <c r="J36" s="53">
        <f>IF('②申請一覧 '!L40="",0,'②申請一覧 '!L40)</f>
        <v>0</v>
      </c>
      <c r="K36" s="53" t="str">
        <f>IF('②申請一覧 '!M40=0,0,'②申請一覧 '!M40)</f>
        <v/>
      </c>
      <c r="L36" s="53">
        <f>IF('②申請一覧 '!O40=0,0,'②申請一覧 '!O40)</f>
        <v>0</v>
      </c>
      <c r="M36" s="53">
        <f>IF('②申請一覧 '!P40="",0,'②申請一覧 '!P40)</f>
        <v>0</v>
      </c>
      <c r="N36" s="53">
        <f>IF('②申請一覧 '!Q40=0,0,'②申請一覧 '!Q40)</f>
        <v>0</v>
      </c>
      <c r="O36" s="34" t="str">
        <f>IF('②申請一覧 '!R40="","",'②申請一覧 '!R40)</f>
        <v/>
      </c>
    </row>
    <row r="37" spans="1:15">
      <c r="A37" s="34" t="str">
        <f>IF('②申請一覧 '!C41="","",'②申請一覧 '!C41)</f>
        <v/>
      </c>
      <c r="B37" s="34" t="str">
        <f>IF(①総括表!$L$7="","",①総括表!$L$7)</f>
        <v/>
      </c>
      <c r="C37" s="34" t="str">
        <f>IF('②申請一覧 '!D41="","",'②申請一覧 '!D41)</f>
        <v/>
      </c>
      <c r="D37" s="34" t="str">
        <f>IF('②申請一覧 '!E41="","",'②申請一覧 '!E41)</f>
        <v/>
      </c>
      <c r="E37" s="53">
        <f>IF('②申請一覧 '!F41="",0,'②申請一覧 '!F41)</f>
        <v>0</v>
      </c>
      <c r="F37" s="53" t="str">
        <f>IF('②申請一覧 '!G41=0,0,'②申請一覧 '!G41)</f>
        <v/>
      </c>
      <c r="G37" s="53">
        <f>IF('②申請一覧 '!I41=0,0,'②申請一覧 '!I41)</f>
        <v>0</v>
      </c>
      <c r="H37" s="53">
        <f>IF('②申請一覧 '!J41="",0,'②申請一覧 '!J41)</f>
        <v>0</v>
      </c>
      <c r="I37" s="53">
        <f>IF('②申請一覧 '!K41="",0,'②申請一覧 '!K41)</f>
        <v>0</v>
      </c>
      <c r="J37" s="53">
        <f>IF('②申請一覧 '!L41="",0,'②申請一覧 '!L41)</f>
        <v>0</v>
      </c>
      <c r="K37" s="53" t="str">
        <f>IF('②申請一覧 '!M41=0,0,'②申請一覧 '!M41)</f>
        <v/>
      </c>
      <c r="L37" s="53">
        <f>IF('②申請一覧 '!O41=0,0,'②申請一覧 '!O41)</f>
        <v>0</v>
      </c>
      <c r="M37" s="53">
        <f>IF('②申請一覧 '!P41="",0,'②申請一覧 '!P41)</f>
        <v>0</v>
      </c>
      <c r="N37" s="53">
        <f>IF('②申請一覧 '!Q41=0,0,'②申請一覧 '!Q41)</f>
        <v>0</v>
      </c>
      <c r="O37" s="34" t="str">
        <f>IF('②申請一覧 '!R41="","",'②申請一覧 '!R41)</f>
        <v/>
      </c>
    </row>
    <row r="38" spans="1:15">
      <c r="A38" s="34" t="str">
        <f>IF('②申請一覧 '!C42="","",'②申請一覧 '!C42)</f>
        <v/>
      </c>
      <c r="B38" s="34" t="str">
        <f>IF(①総括表!$L$7="","",①総括表!$L$7)</f>
        <v/>
      </c>
      <c r="C38" s="34" t="str">
        <f>IF('②申請一覧 '!D42="","",'②申請一覧 '!D42)</f>
        <v/>
      </c>
      <c r="D38" s="34" t="str">
        <f>IF('②申請一覧 '!E42="","",'②申請一覧 '!E42)</f>
        <v/>
      </c>
      <c r="E38" s="53">
        <f>IF('②申請一覧 '!F42="",0,'②申請一覧 '!F42)</f>
        <v>0</v>
      </c>
      <c r="F38" s="53" t="str">
        <f>IF('②申請一覧 '!G42=0,0,'②申請一覧 '!G42)</f>
        <v/>
      </c>
      <c r="G38" s="53">
        <f>IF('②申請一覧 '!I42=0,0,'②申請一覧 '!I42)</f>
        <v>0</v>
      </c>
      <c r="H38" s="53">
        <f>IF('②申請一覧 '!J42="",0,'②申請一覧 '!J42)</f>
        <v>0</v>
      </c>
      <c r="I38" s="53">
        <f>IF('②申請一覧 '!K42="",0,'②申請一覧 '!K42)</f>
        <v>0</v>
      </c>
      <c r="J38" s="53">
        <f>IF('②申請一覧 '!L42="",0,'②申請一覧 '!L42)</f>
        <v>0</v>
      </c>
      <c r="K38" s="53" t="str">
        <f>IF('②申請一覧 '!M42=0,0,'②申請一覧 '!M42)</f>
        <v/>
      </c>
      <c r="L38" s="53">
        <f>IF('②申請一覧 '!O42=0,0,'②申請一覧 '!O42)</f>
        <v>0</v>
      </c>
      <c r="M38" s="53">
        <f>IF('②申請一覧 '!P42="",0,'②申請一覧 '!P42)</f>
        <v>0</v>
      </c>
      <c r="N38" s="53">
        <f>IF('②申請一覧 '!Q42=0,0,'②申請一覧 '!Q42)</f>
        <v>0</v>
      </c>
      <c r="O38" s="34" t="str">
        <f>IF('②申請一覧 '!R42="","",'②申請一覧 '!R42)</f>
        <v/>
      </c>
    </row>
    <row r="39" spans="1:15">
      <c r="A39" s="34" t="str">
        <f>IF('②申請一覧 '!C43="","",'②申請一覧 '!C43)</f>
        <v/>
      </c>
      <c r="B39" s="34" t="str">
        <f>IF(①総括表!$L$7="","",①総括表!$L$7)</f>
        <v/>
      </c>
      <c r="C39" s="34" t="str">
        <f>IF('②申請一覧 '!D43="","",'②申請一覧 '!D43)</f>
        <v/>
      </c>
      <c r="D39" s="34" t="str">
        <f>IF('②申請一覧 '!E43="","",'②申請一覧 '!E43)</f>
        <v/>
      </c>
      <c r="E39" s="53">
        <f>IF('②申請一覧 '!F43="",0,'②申請一覧 '!F43)</f>
        <v>0</v>
      </c>
      <c r="F39" s="53" t="str">
        <f>IF('②申請一覧 '!G43=0,0,'②申請一覧 '!G43)</f>
        <v/>
      </c>
      <c r="G39" s="53">
        <f>IF('②申請一覧 '!I43=0,0,'②申請一覧 '!I43)</f>
        <v>0</v>
      </c>
      <c r="H39" s="53">
        <f>IF('②申請一覧 '!J43="",0,'②申請一覧 '!J43)</f>
        <v>0</v>
      </c>
      <c r="I39" s="53">
        <f>IF('②申請一覧 '!K43="",0,'②申請一覧 '!K43)</f>
        <v>0</v>
      </c>
      <c r="J39" s="53">
        <f>IF('②申請一覧 '!L43="",0,'②申請一覧 '!L43)</f>
        <v>0</v>
      </c>
      <c r="K39" s="53" t="str">
        <f>IF('②申請一覧 '!M43=0,0,'②申請一覧 '!M43)</f>
        <v/>
      </c>
      <c r="L39" s="53">
        <f>IF('②申請一覧 '!O43=0,0,'②申請一覧 '!O43)</f>
        <v>0</v>
      </c>
      <c r="M39" s="53">
        <f>IF('②申請一覧 '!P43="",0,'②申請一覧 '!P43)</f>
        <v>0</v>
      </c>
      <c r="N39" s="53">
        <f>IF('②申請一覧 '!Q43=0,0,'②申請一覧 '!Q43)</f>
        <v>0</v>
      </c>
      <c r="O39" s="34" t="str">
        <f>IF('②申請一覧 '!R43="","",'②申請一覧 '!R43)</f>
        <v/>
      </c>
    </row>
    <row r="40" spans="1:15">
      <c r="A40" s="34" t="str">
        <f>IF('②申請一覧 '!C44="","",'②申請一覧 '!C44)</f>
        <v/>
      </c>
      <c r="B40" s="34" t="str">
        <f>IF(①総括表!$L$7="","",①総括表!$L$7)</f>
        <v/>
      </c>
      <c r="C40" s="34" t="str">
        <f>IF('②申請一覧 '!D44="","",'②申請一覧 '!D44)</f>
        <v/>
      </c>
      <c r="D40" s="34" t="str">
        <f>IF('②申請一覧 '!E44="","",'②申請一覧 '!E44)</f>
        <v/>
      </c>
      <c r="E40" s="53">
        <f>IF('②申請一覧 '!F44="",0,'②申請一覧 '!F44)</f>
        <v>0</v>
      </c>
      <c r="F40" s="53" t="str">
        <f>IF('②申請一覧 '!G44=0,0,'②申請一覧 '!G44)</f>
        <v/>
      </c>
      <c r="G40" s="53">
        <f>IF('②申請一覧 '!I44=0,0,'②申請一覧 '!I44)</f>
        <v>0</v>
      </c>
      <c r="H40" s="53">
        <f>IF('②申請一覧 '!J44="",0,'②申請一覧 '!J44)</f>
        <v>0</v>
      </c>
      <c r="I40" s="53">
        <f>IF('②申請一覧 '!K44="",0,'②申請一覧 '!K44)</f>
        <v>0</v>
      </c>
      <c r="J40" s="53">
        <f>IF('②申請一覧 '!L44="",0,'②申請一覧 '!L44)</f>
        <v>0</v>
      </c>
      <c r="K40" s="53" t="str">
        <f>IF('②申請一覧 '!M44=0,0,'②申請一覧 '!M44)</f>
        <v/>
      </c>
      <c r="L40" s="53">
        <f>IF('②申請一覧 '!O44=0,0,'②申請一覧 '!O44)</f>
        <v>0</v>
      </c>
      <c r="M40" s="53">
        <f>IF('②申請一覧 '!P44="",0,'②申請一覧 '!P44)</f>
        <v>0</v>
      </c>
      <c r="N40" s="53">
        <f>IF('②申請一覧 '!Q44=0,0,'②申請一覧 '!Q44)</f>
        <v>0</v>
      </c>
      <c r="O40" s="34" t="str">
        <f>IF('②申請一覧 '!R44="","",'②申請一覧 '!R44)</f>
        <v/>
      </c>
    </row>
    <row r="41" spans="1:15">
      <c r="A41" s="34" t="str">
        <f>IF('②申請一覧 '!C45="","",'②申請一覧 '!C45)</f>
        <v/>
      </c>
      <c r="B41" s="34" t="str">
        <f>IF(①総括表!$L$7="","",①総括表!$L$7)</f>
        <v/>
      </c>
      <c r="C41" s="34" t="str">
        <f>IF('②申請一覧 '!D45="","",'②申請一覧 '!D45)</f>
        <v/>
      </c>
      <c r="D41" s="34" t="str">
        <f>IF('②申請一覧 '!E45="","",'②申請一覧 '!E45)</f>
        <v/>
      </c>
      <c r="E41" s="53">
        <f>IF('②申請一覧 '!F45="",0,'②申請一覧 '!F45)</f>
        <v>0</v>
      </c>
      <c r="F41" s="53" t="str">
        <f>IF('②申請一覧 '!G45=0,0,'②申請一覧 '!G45)</f>
        <v/>
      </c>
      <c r="G41" s="53">
        <f>IF('②申請一覧 '!I45=0,0,'②申請一覧 '!I45)</f>
        <v>0</v>
      </c>
      <c r="H41" s="53">
        <f>IF('②申請一覧 '!J45="",0,'②申請一覧 '!J45)</f>
        <v>0</v>
      </c>
      <c r="I41" s="53">
        <f>IF('②申請一覧 '!K45="",0,'②申請一覧 '!K45)</f>
        <v>0</v>
      </c>
      <c r="J41" s="53">
        <f>IF('②申請一覧 '!L45="",0,'②申請一覧 '!L45)</f>
        <v>0</v>
      </c>
      <c r="K41" s="53" t="str">
        <f>IF('②申請一覧 '!M45=0,0,'②申請一覧 '!M45)</f>
        <v/>
      </c>
      <c r="L41" s="53">
        <f>IF('②申請一覧 '!O45=0,0,'②申請一覧 '!O45)</f>
        <v>0</v>
      </c>
      <c r="M41" s="53">
        <f>IF('②申請一覧 '!P45="",0,'②申請一覧 '!P45)</f>
        <v>0</v>
      </c>
      <c r="N41" s="53">
        <f>IF('②申請一覧 '!Q45=0,0,'②申請一覧 '!Q45)</f>
        <v>0</v>
      </c>
      <c r="O41" s="34" t="str">
        <f>IF('②申請一覧 '!R45="","",'②申請一覧 '!R45)</f>
        <v/>
      </c>
    </row>
    <row r="42" spans="1:15">
      <c r="A42" s="34" t="str">
        <f>IF('②申請一覧 '!C46="","",'②申請一覧 '!C46)</f>
        <v/>
      </c>
      <c r="B42" s="34" t="str">
        <f>IF(①総括表!$L$7="","",①総括表!$L$7)</f>
        <v/>
      </c>
      <c r="C42" s="34" t="str">
        <f>IF('②申請一覧 '!D46="","",'②申請一覧 '!D46)</f>
        <v/>
      </c>
      <c r="D42" s="34" t="str">
        <f>IF('②申請一覧 '!E46="","",'②申請一覧 '!E46)</f>
        <v/>
      </c>
      <c r="E42" s="53">
        <f>IF('②申請一覧 '!F46="",0,'②申請一覧 '!F46)</f>
        <v>0</v>
      </c>
      <c r="F42" s="53" t="str">
        <f>IF('②申請一覧 '!G46=0,0,'②申請一覧 '!G46)</f>
        <v/>
      </c>
      <c r="G42" s="53">
        <f>IF('②申請一覧 '!I46=0,0,'②申請一覧 '!I46)</f>
        <v>0</v>
      </c>
      <c r="H42" s="53">
        <f>IF('②申請一覧 '!J46="",0,'②申請一覧 '!J46)</f>
        <v>0</v>
      </c>
      <c r="I42" s="53">
        <f>IF('②申請一覧 '!K46="",0,'②申請一覧 '!K46)</f>
        <v>0</v>
      </c>
      <c r="J42" s="53">
        <f>IF('②申請一覧 '!L46="",0,'②申請一覧 '!L46)</f>
        <v>0</v>
      </c>
      <c r="K42" s="53" t="str">
        <f>IF('②申請一覧 '!M46=0,0,'②申請一覧 '!M46)</f>
        <v/>
      </c>
      <c r="L42" s="53">
        <f>IF('②申請一覧 '!O46=0,0,'②申請一覧 '!O46)</f>
        <v>0</v>
      </c>
      <c r="M42" s="53">
        <f>IF('②申請一覧 '!P46="",0,'②申請一覧 '!P46)</f>
        <v>0</v>
      </c>
      <c r="N42" s="53">
        <f>IF('②申請一覧 '!Q46=0,0,'②申請一覧 '!Q46)</f>
        <v>0</v>
      </c>
      <c r="O42" s="34" t="str">
        <f>IF('②申請一覧 '!R46="","",'②申請一覧 '!R46)</f>
        <v/>
      </c>
    </row>
    <row r="43" spans="1:15">
      <c r="A43" s="34" t="str">
        <f>IF('②申請一覧 '!C47="","",'②申請一覧 '!C47)</f>
        <v/>
      </c>
      <c r="B43" s="34" t="str">
        <f>IF(①総括表!$L$7="","",①総括表!$L$7)</f>
        <v/>
      </c>
      <c r="C43" s="34" t="str">
        <f>IF('②申請一覧 '!D47="","",'②申請一覧 '!D47)</f>
        <v/>
      </c>
      <c r="D43" s="34" t="str">
        <f>IF('②申請一覧 '!E47="","",'②申請一覧 '!E47)</f>
        <v/>
      </c>
      <c r="E43" s="53">
        <f>IF('②申請一覧 '!F47="",0,'②申請一覧 '!F47)</f>
        <v>0</v>
      </c>
      <c r="F43" s="53" t="str">
        <f>IF('②申請一覧 '!G47=0,0,'②申請一覧 '!G47)</f>
        <v/>
      </c>
      <c r="G43" s="53">
        <f>IF('②申請一覧 '!I47=0,0,'②申請一覧 '!I47)</f>
        <v>0</v>
      </c>
      <c r="H43" s="53">
        <f>IF('②申請一覧 '!J47="",0,'②申請一覧 '!J47)</f>
        <v>0</v>
      </c>
      <c r="I43" s="53">
        <f>IF('②申請一覧 '!K47="",0,'②申請一覧 '!K47)</f>
        <v>0</v>
      </c>
      <c r="J43" s="53">
        <f>IF('②申請一覧 '!L47="",0,'②申請一覧 '!L47)</f>
        <v>0</v>
      </c>
      <c r="K43" s="53" t="str">
        <f>IF('②申請一覧 '!M47=0,0,'②申請一覧 '!M47)</f>
        <v/>
      </c>
      <c r="L43" s="53">
        <f>IF('②申請一覧 '!O47=0,0,'②申請一覧 '!O47)</f>
        <v>0</v>
      </c>
      <c r="M43" s="53">
        <f>IF('②申請一覧 '!P47="",0,'②申請一覧 '!P47)</f>
        <v>0</v>
      </c>
      <c r="N43" s="53">
        <f>IF('②申請一覧 '!Q47=0,0,'②申請一覧 '!Q47)</f>
        <v>0</v>
      </c>
      <c r="O43" s="34" t="str">
        <f>IF('②申請一覧 '!R47="","",'②申請一覧 '!R47)</f>
        <v/>
      </c>
    </row>
    <row r="44" spans="1:15">
      <c r="A44" s="34" t="str">
        <f>IF('②申請一覧 '!C48="","",'②申請一覧 '!C48)</f>
        <v/>
      </c>
      <c r="B44" s="34" t="str">
        <f>IF(①総括表!$L$7="","",①総括表!$L$7)</f>
        <v/>
      </c>
      <c r="C44" s="34" t="str">
        <f>IF('②申請一覧 '!D48="","",'②申請一覧 '!D48)</f>
        <v/>
      </c>
      <c r="D44" s="34" t="str">
        <f>IF('②申請一覧 '!E48="","",'②申請一覧 '!E48)</f>
        <v/>
      </c>
      <c r="E44" s="53">
        <f>IF('②申請一覧 '!F48="",0,'②申請一覧 '!F48)</f>
        <v>0</v>
      </c>
      <c r="F44" s="53" t="str">
        <f>IF('②申請一覧 '!G48=0,0,'②申請一覧 '!G48)</f>
        <v/>
      </c>
      <c r="G44" s="53">
        <f>IF('②申請一覧 '!I48=0,0,'②申請一覧 '!I48)</f>
        <v>0</v>
      </c>
      <c r="H44" s="53">
        <f>IF('②申請一覧 '!J48="",0,'②申請一覧 '!J48)</f>
        <v>0</v>
      </c>
      <c r="I44" s="53">
        <f>IF('②申請一覧 '!K48="",0,'②申請一覧 '!K48)</f>
        <v>0</v>
      </c>
      <c r="J44" s="53">
        <f>IF('②申請一覧 '!L48="",0,'②申請一覧 '!L48)</f>
        <v>0</v>
      </c>
      <c r="K44" s="53" t="str">
        <f>IF('②申請一覧 '!M48=0,0,'②申請一覧 '!M48)</f>
        <v/>
      </c>
      <c r="L44" s="53">
        <f>IF('②申請一覧 '!O48=0,0,'②申請一覧 '!O48)</f>
        <v>0</v>
      </c>
      <c r="M44" s="53">
        <f>IF('②申請一覧 '!P48="",0,'②申請一覧 '!P48)</f>
        <v>0</v>
      </c>
      <c r="N44" s="53">
        <f>IF('②申請一覧 '!Q48=0,0,'②申請一覧 '!Q48)</f>
        <v>0</v>
      </c>
      <c r="O44" s="34" t="str">
        <f>IF('②申請一覧 '!R48="","",'②申請一覧 '!R48)</f>
        <v/>
      </c>
    </row>
    <row r="45" spans="1:15">
      <c r="A45" s="34" t="str">
        <f>IF('②申請一覧 '!C49="","",'②申請一覧 '!C49)</f>
        <v/>
      </c>
      <c r="B45" s="34" t="str">
        <f>IF(①総括表!$L$7="","",①総括表!$L$7)</f>
        <v/>
      </c>
      <c r="C45" s="34" t="str">
        <f>IF('②申請一覧 '!D49="","",'②申請一覧 '!D49)</f>
        <v/>
      </c>
      <c r="D45" s="34" t="str">
        <f>IF('②申請一覧 '!E49="","",'②申請一覧 '!E49)</f>
        <v/>
      </c>
      <c r="E45" s="53">
        <f>IF('②申請一覧 '!F49="",0,'②申請一覧 '!F49)</f>
        <v>0</v>
      </c>
      <c r="F45" s="53" t="str">
        <f>IF('②申請一覧 '!G49=0,0,'②申請一覧 '!G49)</f>
        <v/>
      </c>
      <c r="G45" s="53">
        <f>IF('②申請一覧 '!I49=0,0,'②申請一覧 '!I49)</f>
        <v>0</v>
      </c>
      <c r="H45" s="53">
        <f>IF('②申請一覧 '!J49="",0,'②申請一覧 '!J49)</f>
        <v>0</v>
      </c>
      <c r="I45" s="53">
        <f>IF('②申請一覧 '!K49="",0,'②申請一覧 '!K49)</f>
        <v>0</v>
      </c>
      <c r="J45" s="53">
        <f>IF('②申請一覧 '!L49="",0,'②申請一覧 '!L49)</f>
        <v>0</v>
      </c>
      <c r="K45" s="53" t="str">
        <f>IF('②申請一覧 '!M49=0,0,'②申請一覧 '!M49)</f>
        <v/>
      </c>
      <c r="L45" s="53">
        <f>IF('②申請一覧 '!O49=0,0,'②申請一覧 '!O49)</f>
        <v>0</v>
      </c>
      <c r="M45" s="53">
        <f>IF('②申請一覧 '!P49="",0,'②申請一覧 '!P49)</f>
        <v>0</v>
      </c>
      <c r="N45" s="53">
        <f>IF('②申請一覧 '!Q49=0,0,'②申請一覧 '!Q49)</f>
        <v>0</v>
      </c>
      <c r="O45" s="34" t="str">
        <f>IF('②申請一覧 '!R49="","",'②申請一覧 '!R49)</f>
        <v/>
      </c>
    </row>
    <row r="46" spans="1:15">
      <c r="A46" s="34" t="str">
        <f>IF('②申請一覧 '!C50="","",'②申請一覧 '!C50)</f>
        <v/>
      </c>
      <c r="B46" s="34" t="str">
        <f>IF(①総括表!$L$7="","",①総括表!$L$7)</f>
        <v/>
      </c>
      <c r="C46" s="34" t="str">
        <f>IF('②申請一覧 '!D50="","",'②申請一覧 '!D50)</f>
        <v/>
      </c>
      <c r="D46" s="34" t="str">
        <f>IF('②申請一覧 '!E50="","",'②申請一覧 '!E50)</f>
        <v/>
      </c>
      <c r="E46" s="53">
        <f>IF('②申請一覧 '!F50="",0,'②申請一覧 '!F50)</f>
        <v>0</v>
      </c>
      <c r="F46" s="53" t="str">
        <f>IF('②申請一覧 '!G50=0,0,'②申請一覧 '!G50)</f>
        <v/>
      </c>
      <c r="G46" s="53">
        <f>IF('②申請一覧 '!I50=0,0,'②申請一覧 '!I50)</f>
        <v>0</v>
      </c>
      <c r="H46" s="53">
        <f>IF('②申請一覧 '!J50="",0,'②申請一覧 '!J50)</f>
        <v>0</v>
      </c>
      <c r="I46" s="53">
        <f>IF('②申請一覧 '!K50="",0,'②申請一覧 '!K50)</f>
        <v>0</v>
      </c>
      <c r="J46" s="53">
        <f>IF('②申請一覧 '!L50="",0,'②申請一覧 '!L50)</f>
        <v>0</v>
      </c>
      <c r="K46" s="53" t="str">
        <f>IF('②申請一覧 '!M50=0,0,'②申請一覧 '!M50)</f>
        <v/>
      </c>
      <c r="L46" s="53">
        <f>IF('②申請一覧 '!O50=0,0,'②申請一覧 '!O50)</f>
        <v>0</v>
      </c>
      <c r="M46" s="53">
        <f>IF('②申請一覧 '!P50="",0,'②申請一覧 '!P50)</f>
        <v>0</v>
      </c>
      <c r="N46" s="53">
        <f>IF('②申請一覧 '!Q50=0,0,'②申請一覧 '!Q50)</f>
        <v>0</v>
      </c>
      <c r="O46" s="34" t="str">
        <f>IF('②申請一覧 '!R50="","",'②申請一覧 '!R50)</f>
        <v/>
      </c>
    </row>
    <row r="47" spans="1:15">
      <c r="A47" s="34" t="str">
        <f>IF('②申請一覧 '!C51="","",'②申請一覧 '!C51)</f>
        <v/>
      </c>
      <c r="B47" s="34" t="str">
        <f>IF(①総括表!$L$7="","",①総括表!$L$7)</f>
        <v/>
      </c>
      <c r="C47" s="34" t="str">
        <f>IF('②申請一覧 '!D51="","",'②申請一覧 '!D51)</f>
        <v/>
      </c>
      <c r="D47" s="34" t="str">
        <f>IF('②申請一覧 '!E51="","",'②申請一覧 '!E51)</f>
        <v/>
      </c>
      <c r="E47" s="53">
        <f>IF('②申請一覧 '!F51="",0,'②申請一覧 '!F51)</f>
        <v>0</v>
      </c>
      <c r="F47" s="53" t="str">
        <f>IF('②申請一覧 '!G51=0,0,'②申請一覧 '!G51)</f>
        <v/>
      </c>
      <c r="G47" s="53">
        <f>IF('②申請一覧 '!I51=0,0,'②申請一覧 '!I51)</f>
        <v>0</v>
      </c>
      <c r="H47" s="53">
        <f>IF('②申請一覧 '!J51="",0,'②申請一覧 '!J51)</f>
        <v>0</v>
      </c>
      <c r="I47" s="53">
        <f>IF('②申請一覧 '!K51="",0,'②申請一覧 '!K51)</f>
        <v>0</v>
      </c>
      <c r="J47" s="53">
        <f>IF('②申請一覧 '!L51="",0,'②申請一覧 '!L51)</f>
        <v>0</v>
      </c>
      <c r="K47" s="53" t="str">
        <f>IF('②申請一覧 '!M51=0,0,'②申請一覧 '!M51)</f>
        <v/>
      </c>
      <c r="L47" s="53">
        <f>IF('②申請一覧 '!O51=0,0,'②申請一覧 '!O51)</f>
        <v>0</v>
      </c>
      <c r="M47" s="53">
        <f>IF('②申請一覧 '!P51="",0,'②申請一覧 '!P51)</f>
        <v>0</v>
      </c>
      <c r="N47" s="53">
        <f>IF('②申請一覧 '!Q51=0,0,'②申請一覧 '!Q51)</f>
        <v>0</v>
      </c>
      <c r="O47" s="34" t="str">
        <f>IF('②申請一覧 '!R51="","",'②申請一覧 '!R51)</f>
        <v/>
      </c>
    </row>
    <row r="48" spans="1:15">
      <c r="A48" s="34" t="str">
        <f>IF('②申請一覧 '!C52="","",'②申請一覧 '!C52)</f>
        <v/>
      </c>
      <c r="B48" s="34" t="str">
        <f>IF(①総括表!$L$7="","",①総括表!$L$7)</f>
        <v/>
      </c>
      <c r="C48" s="34" t="str">
        <f>IF('②申請一覧 '!D52="","",'②申請一覧 '!D52)</f>
        <v/>
      </c>
      <c r="D48" s="34" t="str">
        <f>IF('②申請一覧 '!E52="","",'②申請一覧 '!E52)</f>
        <v/>
      </c>
      <c r="E48" s="53">
        <f>IF('②申請一覧 '!F52="",0,'②申請一覧 '!F52)</f>
        <v>0</v>
      </c>
      <c r="F48" s="53" t="str">
        <f>IF('②申請一覧 '!G52=0,0,'②申請一覧 '!G52)</f>
        <v/>
      </c>
      <c r="G48" s="53">
        <f>IF('②申請一覧 '!I52=0,0,'②申請一覧 '!I52)</f>
        <v>0</v>
      </c>
      <c r="H48" s="53">
        <f>IF('②申請一覧 '!J52="",0,'②申請一覧 '!J52)</f>
        <v>0</v>
      </c>
      <c r="I48" s="53">
        <f>IF('②申請一覧 '!K52="",0,'②申請一覧 '!K52)</f>
        <v>0</v>
      </c>
      <c r="J48" s="53">
        <f>IF('②申請一覧 '!L52="",0,'②申請一覧 '!L52)</f>
        <v>0</v>
      </c>
      <c r="K48" s="53" t="str">
        <f>IF('②申請一覧 '!M52=0,0,'②申請一覧 '!M52)</f>
        <v/>
      </c>
      <c r="L48" s="53">
        <f>IF('②申請一覧 '!O52=0,0,'②申請一覧 '!O52)</f>
        <v>0</v>
      </c>
      <c r="M48" s="53">
        <f>IF('②申請一覧 '!P52="",0,'②申請一覧 '!P52)</f>
        <v>0</v>
      </c>
      <c r="N48" s="53">
        <f>IF('②申請一覧 '!Q52=0,0,'②申請一覧 '!Q52)</f>
        <v>0</v>
      </c>
      <c r="O48" s="34" t="str">
        <f>IF('②申請一覧 '!R52="","",'②申請一覧 '!R52)</f>
        <v/>
      </c>
    </row>
    <row r="49" spans="1:15">
      <c r="A49" s="34" t="str">
        <f>IF('②申請一覧 '!C53="","",'②申請一覧 '!C53)</f>
        <v/>
      </c>
      <c r="B49" s="34" t="str">
        <f>IF(①総括表!$L$7="","",①総括表!$L$7)</f>
        <v/>
      </c>
      <c r="C49" s="34" t="str">
        <f>IF('②申請一覧 '!D53="","",'②申請一覧 '!D53)</f>
        <v/>
      </c>
      <c r="D49" s="34" t="str">
        <f>IF('②申請一覧 '!E53="","",'②申請一覧 '!E53)</f>
        <v/>
      </c>
      <c r="E49" s="53">
        <f>IF('②申請一覧 '!F53="",0,'②申請一覧 '!F53)</f>
        <v>0</v>
      </c>
      <c r="F49" s="53" t="str">
        <f>IF('②申請一覧 '!G53=0,0,'②申請一覧 '!G53)</f>
        <v/>
      </c>
      <c r="G49" s="53">
        <f>IF('②申請一覧 '!I53=0,0,'②申請一覧 '!I53)</f>
        <v>0</v>
      </c>
      <c r="H49" s="53">
        <f>IF('②申請一覧 '!J53="",0,'②申請一覧 '!J53)</f>
        <v>0</v>
      </c>
      <c r="I49" s="53">
        <f>IF('②申請一覧 '!K53="",0,'②申請一覧 '!K53)</f>
        <v>0</v>
      </c>
      <c r="J49" s="53">
        <f>IF('②申請一覧 '!L53="",0,'②申請一覧 '!L53)</f>
        <v>0</v>
      </c>
      <c r="K49" s="53" t="str">
        <f>IF('②申請一覧 '!M53=0,0,'②申請一覧 '!M53)</f>
        <v/>
      </c>
      <c r="L49" s="53">
        <f>IF('②申請一覧 '!O53=0,0,'②申請一覧 '!O53)</f>
        <v>0</v>
      </c>
      <c r="M49" s="53">
        <f>IF('②申請一覧 '!P53="",0,'②申請一覧 '!P53)</f>
        <v>0</v>
      </c>
      <c r="N49" s="53">
        <f>IF('②申請一覧 '!Q53=0,0,'②申請一覧 '!Q53)</f>
        <v>0</v>
      </c>
      <c r="O49" s="34" t="str">
        <f>IF('②申請一覧 '!R53="","",'②申請一覧 '!R53)</f>
        <v/>
      </c>
    </row>
    <row r="50" spans="1:15">
      <c r="A50" s="34" t="str">
        <f>IF('②申請一覧 '!C54="","",'②申請一覧 '!C54)</f>
        <v/>
      </c>
      <c r="B50" s="34" t="str">
        <f>IF(①総括表!$L$7="","",①総括表!$L$7)</f>
        <v/>
      </c>
      <c r="C50" s="34" t="str">
        <f>IF('②申請一覧 '!D54="","",'②申請一覧 '!D54)</f>
        <v/>
      </c>
      <c r="D50" s="34" t="str">
        <f>IF('②申請一覧 '!E54="","",'②申請一覧 '!E54)</f>
        <v/>
      </c>
      <c r="E50" s="53">
        <f>IF('②申請一覧 '!F54="",0,'②申請一覧 '!F54)</f>
        <v>0</v>
      </c>
      <c r="F50" s="53" t="str">
        <f>IF('②申請一覧 '!G54=0,0,'②申請一覧 '!G54)</f>
        <v/>
      </c>
      <c r="G50" s="53">
        <f>IF('②申請一覧 '!I54=0,0,'②申請一覧 '!I54)</f>
        <v>0</v>
      </c>
      <c r="H50" s="53">
        <f>IF('②申請一覧 '!J54="",0,'②申請一覧 '!J54)</f>
        <v>0</v>
      </c>
      <c r="I50" s="53">
        <f>IF('②申請一覧 '!K54="",0,'②申請一覧 '!K54)</f>
        <v>0</v>
      </c>
      <c r="J50" s="53">
        <f>IF('②申請一覧 '!L54="",0,'②申請一覧 '!L54)</f>
        <v>0</v>
      </c>
      <c r="K50" s="53" t="str">
        <f>IF('②申請一覧 '!M54=0,0,'②申請一覧 '!M54)</f>
        <v/>
      </c>
      <c r="L50" s="53">
        <f>IF('②申請一覧 '!O54=0,0,'②申請一覧 '!O54)</f>
        <v>0</v>
      </c>
      <c r="M50" s="53">
        <f>IF('②申請一覧 '!P54="",0,'②申請一覧 '!P54)</f>
        <v>0</v>
      </c>
      <c r="N50" s="53">
        <f>IF('②申請一覧 '!Q54=0,0,'②申請一覧 '!Q54)</f>
        <v>0</v>
      </c>
      <c r="O50" s="34" t="str">
        <f>IF('②申請一覧 '!R54="","",'②申請一覧 '!R54)</f>
        <v/>
      </c>
    </row>
    <row r="51" spans="1:15">
      <c r="A51" s="34" t="str">
        <f>IF('②申請一覧 '!C55="","",'②申請一覧 '!C55)</f>
        <v/>
      </c>
      <c r="B51" s="34" t="str">
        <f>IF(①総括表!$L$7="","",①総括表!$L$7)</f>
        <v/>
      </c>
      <c r="C51" s="34" t="str">
        <f>IF('②申請一覧 '!D55="","",'②申請一覧 '!D55)</f>
        <v/>
      </c>
      <c r="D51" s="34" t="str">
        <f>IF('②申請一覧 '!E55="","",'②申請一覧 '!E55)</f>
        <v/>
      </c>
      <c r="E51" s="53">
        <f>IF('②申請一覧 '!F55="",0,'②申請一覧 '!F55)</f>
        <v>0</v>
      </c>
      <c r="F51" s="53" t="str">
        <f>IF('②申請一覧 '!G55=0,0,'②申請一覧 '!G55)</f>
        <v/>
      </c>
      <c r="G51" s="53">
        <f>IF('②申請一覧 '!I55=0,0,'②申請一覧 '!I55)</f>
        <v>0</v>
      </c>
      <c r="H51" s="53">
        <f>IF('②申請一覧 '!J55="",0,'②申請一覧 '!J55)</f>
        <v>0</v>
      </c>
      <c r="I51" s="53">
        <f>IF('②申請一覧 '!K55="",0,'②申請一覧 '!K55)</f>
        <v>0</v>
      </c>
      <c r="J51" s="53">
        <f>IF('②申請一覧 '!L55="",0,'②申請一覧 '!L55)</f>
        <v>0</v>
      </c>
      <c r="K51" s="53" t="str">
        <f>IF('②申請一覧 '!M55=0,0,'②申請一覧 '!M55)</f>
        <v/>
      </c>
      <c r="L51" s="53">
        <f>IF('②申請一覧 '!O55=0,0,'②申請一覧 '!O55)</f>
        <v>0</v>
      </c>
      <c r="M51" s="53">
        <f>IF('②申請一覧 '!P55="",0,'②申請一覧 '!P55)</f>
        <v>0</v>
      </c>
      <c r="N51" s="53">
        <f>IF('②申請一覧 '!Q55=0,0,'②申請一覧 '!Q55)</f>
        <v>0</v>
      </c>
      <c r="O51" s="34" t="str">
        <f>IF('②申請一覧 '!R55="","",'②申請一覧 '!R55)</f>
        <v/>
      </c>
    </row>
    <row r="52" spans="1:15">
      <c r="A52" s="34" t="str">
        <f>IF('②申請一覧 '!C56="","",'②申請一覧 '!C56)</f>
        <v/>
      </c>
      <c r="B52" s="34" t="str">
        <f>IF(①総括表!$L$7="","",①総括表!$L$7)</f>
        <v/>
      </c>
      <c r="C52" s="34" t="str">
        <f>IF('②申請一覧 '!D56="","",'②申請一覧 '!D56)</f>
        <v/>
      </c>
      <c r="D52" s="34" t="str">
        <f>IF('②申請一覧 '!E56="","",'②申請一覧 '!E56)</f>
        <v/>
      </c>
      <c r="E52" s="53">
        <f>IF('②申請一覧 '!F56="",0,'②申請一覧 '!F56)</f>
        <v>0</v>
      </c>
      <c r="F52" s="53" t="str">
        <f>IF('②申請一覧 '!G56=0,0,'②申請一覧 '!G56)</f>
        <v/>
      </c>
      <c r="G52" s="53">
        <f>IF('②申請一覧 '!I56=0,0,'②申請一覧 '!I56)</f>
        <v>0</v>
      </c>
      <c r="H52" s="53">
        <f>IF('②申請一覧 '!J56="",0,'②申請一覧 '!J56)</f>
        <v>0</v>
      </c>
      <c r="I52" s="53">
        <f>IF('②申請一覧 '!K56="",0,'②申請一覧 '!K56)</f>
        <v>0</v>
      </c>
      <c r="J52" s="53">
        <f>IF('②申請一覧 '!L56="",0,'②申請一覧 '!L56)</f>
        <v>0</v>
      </c>
      <c r="K52" s="53" t="str">
        <f>IF('②申請一覧 '!M56=0,0,'②申請一覧 '!M56)</f>
        <v/>
      </c>
      <c r="L52" s="53">
        <f>IF('②申請一覧 '!O56=0,0,'②申請一覧 '!O56)</f>
        <v>0</v>
      </c>
      <c r="M52" s="53">
        <f>IF('②申請一覧 '!P56="",0,'②申請一覧 '!P56)</f>
        <v>0</v>
      </c>
      <c r="N52" s="53">
        <f>IF('②申請一覧 '!Q56=0,0,'②申請一覧 '!Q56)</f>
        <v>0</v>
      </c>
      <c r="O52" s="34" t="str">
        <f>IF('②申請一覧 '!R56="","",'②申請一覧 '!R56)</f>
        <v/>
      </c>
    </row>
    <row r="53" spans="1:15">
      <c r="A53" s="34" t="str">
        <f>IF('②申請一覧 '!C57="","",'②申請一覧 '!C57)</f>
        <v/>
      </c>
      <c r="B53" s="34" t="str">
        <f>IF(①総括表!$L$7="","",①総括表!$L$7)</f>
        <v/>
      </c>
      <c r="C53" s="34" t="str">
        <f>IF('②申請一覧 '!D57="","",'②申請一覧 '!D57)</f>
        <v/>
      </c>
      <c r="D53" s="34" t="str">
        <f>IF('②申請一覧 '!E57="","",'②申請一覧 '!E57)</f>
        <v/>
      </c>
      <c r="E53" s="53">
        <f>IF('②申請一覧 '!F57="",0,'②申請一覧 '!F57)</f>
        <v>0</v>
      </c>
      <c r="F53" s="53" t="str">
        <f>IF('②申請一覧 '!G57=0,0,'②申請一覧 '!G57)</f>
        <v/>
      </c>
      <c r="G53" s="53">
        <f>IF('②申請一覧 '!I57=0,0,'②申請一覧 '!I57)</f>
        <v>0</v>
      </c>
      <c r="H53" s="53">
        <f>IF('②申請一覧 '!J57="",0,'②申請一覧 '!J57)</f>
        <v>0</v>
      </c>
      <c r="I53" s="53">
        <f>IF('②申請一覧 '!K57="",0,'②申請一覧 '!K57)</f>
        <v>0</v>
      </c>
      <c r="J53" s="53">
        <f>IF('②申請一覧 '!L57="",0,'②申請一覧 '!L57)</f>
        <v>0</v>
      </c>
      <c r="K53" s="53" t="str">
        <f>IF('②申請一覧 '!M57=0,0,'②申請一覧 '!M57)</f>
        <v/>
      </c>
      <c r="L53" s="53">
        <f>IF('②申請一覧 '!O57=0,0,'②申請一覧 '!O57)</f>
        <v>0</v>
      </c>
      <c r="M53" s="53">
        <f>IF('②申請一覧 '!P57="",0,'②申請一覧 '!P57)</f>
        <v>0</v>
      </c>
      <c r="N53" s="53">
        <f>IF('②申請一覧 '!Q57=0,0,'②申請一覧 '!Q57)</f>
        <v>0</v>
      </c>
      <c r="O53" s="34" t="str">
        <f>IF('②申請一覧 '!R57="","",'②申請一覧 '!R57)</f>
        <v/>
      </c>
    </row>
    <row r="54" spans="1:15">
      <c r="A54" s="34" t="str">
        <f>IF('②申請一覧 '!C58="","",'②申請一覧 '!C58)</f>
        <v/>
      </c>
      <c r="B54" s="34" t="str">
        <f>IF(①総括表!$L$7="","",①総括表!$L$7)</f>
        <v/>
      </c>
      <c r="C54" s="34" t="str">
        <f>IF('②申請一覧 '!D58="","",'②申請一覧 '!D58)</f>
        <v/>
      </c>
      <c r="D54" s="34" t="str">
        <f>IF('②申請一覧 '!E58="","",'②申請一覧 '!E58)</f>
        <v/>
      </c>
      <c r="E54" s="53">
        <f>IF('②申請一覧 '!F58="",0,'②申請一覧 '!F58)</f>
        <v>0</v>
      </c>
      <c r="F54" s="53" t="str">
        <f>IF('②申請一覧 '!G58=0,0,'②申請一覧 '!G58)</f>
        <v/>
      </c>
      <c r="G54" s="53">
        <f>IF('②申請一覧 '!I58=0,0,'②申請一覧 '!I58)</f>
        <v>0</v>
      </c>
      <c r="H54" s="53">
        <f>IF('②申請一覧 '!J58="",0,'②申請一覧 '!J58)</f>
        <v>0</v>
      </c>
      <c r="I54" s="53">
        <f>IF('②申請一覧 '!K58="",0,'②申請一覧 '!K58)</f>
        <v>0</v>
      </c>
      <c r="J54" s="53">
        <f>IF('②申請一覧 '!L58="",0,'②申請一覧 '!L58)</f>
        <v>0</v>
      </c>
      <c r="K54" s="53" t="str">
        <f>IF('②申請一覧 '!M58=0,0,'②申請一覧 '!M58)</f>
        <v/>
      </c>
      <c r="L54" s="53">
        <f>IF('②申請一覧 '!O58=0,0,'②申請一覧 '!O58)</f>
        <v>0</v>
      </c>
      <c r="M54" s="53">
        <f>IF('②申請一覧 '!P58="",0,'②申請一覧 '!P58)</f>
        <v>0</v>
      </c>
      <c r="N54" s="53">
        <f>IF('②申請一覧 '!Q58=0,0,'②申請一覧 '!Q58)</f>
        <v>0</v>
      </c>
      <c r="O54" s="34" t="str">
        <f>IF('②申請一覧 '!R58="","",'②申請一覧 '!R58)</f>
        <v/>
      </c>
    </row>
    <row r="55" spans="1:15">
      <c r="A55" s="34" t="str">
        <f>IF('②申請一覧 '!C59="","",'②申請一覧 '!C59)</f>
        <v/>
      </c>
      <c r="B55" s="34" t="str">
        <f>IF(①総括表!$L$7="","",①総括表!$L$7)</f>
        <v/>
      </c>
      <c r="C55" s="34" t="str">
        <f>IF('②申請一覧 '!D59="","",'②申請一覧 '!D59)</f>
        <v/>
      </c>
      <c r="D55" s="34" t="str">
        <f>IF('②申請一覧 '!E59="","",'②申請一覧 '!E59)</f>
        <v/>
      </c>
      <c r="E55" s="53">
        <f>IF('②申請一覧 '!F59="",0,'②申請一覧 '!F59)</f>
        <v>0</v>
      </c>
      <c r="F55" s="53" t="str">
        <f>IF('②申請一覧 '!G59=0,0,'②申請一覧 '!G59)</f>
        <v/>
      </c>
      <c r="G55" s="53">
        <f>IF('②申請一覧 '!I59=0,0,'②申請一覧 '!I59)</f>
        <v>0</v>
      </c>
      <c r="H55" s="53">
        <f>IF('②申請一覧 '!J59="",0,'②申請一覧 '!J59)</f>
        <v>0</v>
      </c>
      <c r="I55" s="53">
        <f>IF('②申請一覧 '!K59="",0,'②申請一覧 '!K59)</f>
        <v>0</v>
      </c>
      <c r="J55" s="53">
        <f>IF('②申請一覧 '!L59="",0,'②申請一覧 '!L59)</f>
        <v>0</v>
      </c>
      <c r="K55" s="53" t="str">
        <f>IF('②申請一覧 '!M59=0,0,'②申請一覧 '!M59)</f>
        <v/>
      </c>
      <c r="L55" s="53">
        <f>IF('②申請一覧 '!O59=0,0,'②申請一覧 '!O59)</f>
        <v>0</v>
      </c>
      <c r="M55" s="53">
        <f>IF('②申請一覧 '!P59="",0,'②申請一覧 '!P59)</f>
        <v>0</v>
      </c>
      <c r="N55" s="53">
        <f>IF('②申請一覧 '!Q59=0,0,'②申請一覧 '!Q59)</f>
        <v>0</v>
      </c>
      <c r="O55" s="34" t="str">
        <f>IF('②申請一覧 '!R59="","",'②申請一覧 '!R59)</f>
        <v/>
      </c>
    </row>
    <row r="56" spans="1:15">
      <c r="A56" s="34" t="str">
        <f>IF('②申請一覧 '!C60="","",'②申請一覧 '!C60)</f>
        <v/>
      </c>
      <c r="B56" s="34" t="str">
        <f>IF(①総括表!$L$7="","",①総括表!$L$7)</f>
        <v/>
      </c>
      <c r="C56" s="34" t="str">
        <f>IF('②申請一覧 '!D60="","",'②申請一覧 '!D60)</f>
        <v/>
      </c>
      <c r="D56" s="34" t="str">
        <f>IF('②申請一覧 '!E60="","",'②申請一覧 '!E60)</f>
        <v/>
      </c>
      <c r="E56" s="53">
        <f>IF('②申請一覧 '!F60="",0,'②申請一覧 '!F60)</f>
        <v>0</v>
      </c>
      <c r="F56" s="53" t="str">
        <f>IF('②申請一覧 '!G60=0,0,'②申請一覧 '!G60)</f>
        <v/>
      </c>
      <c r="G56" s="53">
        <f>IF('②申請一覧 '!I60=0,0,'②申請一覧 '!I60)</f>
        <v>0</v>
      </c>
      <c r="H56" s="53">
        <f>IF('②申請一覧 '!J60="",0,'②申請一覧 '!J60)</f>
        <v>0</v>
      </c>
      <c r="I56" s="53">
        <f>IF('②申請一覧 '!K60="",0,'②申請一覧 '!K60)</f>
        <v>0</v>
      </c>
      <c r="J56" s="53">
        <f>IF('②申請一覧 '!L60="",0,'②申請一覧 '!L60)</f>
        <v>0</v>
      </c>
      <c r="K56" s="53" t="str">
        <f>IF('②申請一覧 '!M60=0,0,'②申請一覧 '!M60)</f>
        <v/>
      </c>
      <c r="L56" s="53">
        <f>IF('②申請一覧 '!O60=0,0,'②申請一覧 '!O60)</f>
        <v>0</v>
      </c>
      <c r="M56" s="53">
        <f>IF('②申請一覧 '!P60="",0,'②申請一覧 '!P60)</f>
        <v>0</v>
      </c>
      <c r="N56" s="53">
        <f>IF('②申請一覧 '!Q60=0,0,'②申請一覧 '!Q60)</f>
        <v>0</v>
      </c>
      <c r="O56" s="34" t="str">
        <f>IF('②申請一覧 '!R60="","",'②申請一覧 '!R60)</f>
        <v/>
      </c>
    </row>
    <row r="57" spans="1:15">
      <c r="A57" s="34" t="str">
        <f>IF('②申請一覧 '!C61="","",'②申請一覧 '!C61)</f>
        <v/>
      </c>
      <c r="B57" s="34" t="str">
        <f>IF(①総括表!$L$7="","",①総括表!$L$7)</f>
        <v/>
      </c>
      <c r="C57" s="34" t="str">
        <f>IF('②申請一覧 '!D61="","",'②申請一覧 '!D61)</f>
        <v/>
      </c>
      <c r="D57" s="34" t="str">
        <f>IF('②申請一覧 '!E61="","",'②申請一覧 '!E61)</f>
        <v/>
      </c>
      <c r="E57" s="53">
        <f>IF('②申請一覧 '!F61="",0,'②申請一覧 '!F61)</f>
        <v>0</v>
      </c>
      <c r="F57" s="53" t="str">
        <f>IF('②申請一覧 '!G61=0,0,'②申請一覧 '!G61)</f>
        <v/>
      </c>
      <c r="G57" s="53">
        <f>IF('②申請一覧 '!I61=0,0,'②申請一覧 '!I61)</f>
        <v>0</v>
      </c>
      <c r="H57" s="53">
        <f>IF('②申請一覧 '!J61="",0,'②申請一覧 '!J61)</f>
        <v>0</v>
      </c>
      <c r="I57" s="53">
        <f>IF('②申請一覧 '!K61="",0,'②申請一覧 '!K61)</f>
        <v>0</v>
      </c>
      <c r="J57" s="53">
        <f>IF('②申請一覧 '!L61="",0,'②申請一覧 '!L61)</f>
        <v>0</v>
      </c>
      <c r="K57" s="53" t="str">
        <f>IF('②申請一覧 '!M61=0,0,'②申請一覧 '!M61)</f>
        <v/>
      </c>
      <c r="L57" s="53">
        <f>IF('②申請一覧 '!O61=0,0,'②申請一覧 '!O61)</f>
        <v>0</v>
      </c>
      <c r="M57" s="53">
        <f>IF('②申請一覧 '!P61="",0,'②申請一覧 '!P61)</f>
        <v>0</v>
      </c>
      <c r="N57" s="53">
        <f>IF('②申請一覧 '!Q61=0,0,'②申請一覧 '!Q61)</f>
        <v>0</v>
      </c>
      <c r="O57" s="34" t="str">
        <f>IF('②申請一覧 '!R61="","",'②申請一覧 '!R61)</f>
        <v/>
      </c>
    </row>
    <row r="58" spans="1:15">
      <c r="A58" s="34" t="str">
        <f>IF('②申請一覧 '!C62="","",'②申請一覧 '!C62)</f>
        <v/>
      </c>
      <c r="B58" s="34" t="str">
        <f>IF(①総括表!$L$7="","",①総括表!$L$7)</f>
        <v/>
      </c>
      <c r="C58" s="34" t="str">
        <f>IF('②申請一覧 '!D62="","",'②申請一覧 '!D62)</f>
        <v/>
      </c>
      <c r="D58" s="34" t="str">
        <f>IF('②申請一覧 '!E62="","",'②申請一覧 '!E62)</f>
        <v/>
      </c>
      <c r="E58" s="53">
        <f>IF('②申請一覧 '!F62="",0,'②申請一覧 '!F62)</f>
        <v>0</v>
      </c>
      <c r="F58" s="53" t="str">
        <f>IF('②申請一覧 '!G62=0,0,'②申請一覧 '!G62)</f>
        <v/>
      </c>
      <c r="G58" s="53">
        <f>IF('②申請一覧 '!I62=0,0,'②申請一覧 '!I62)</f>
        <v>0</v>
      </c>
      <c r="H58" s="53">
        <f>IF('②申請一覧 '!J62="",0,'②申請一覧 '!J62)</f>
        <v>0</v>
      </c>
      <c r="I58" s="53">
        <f>IF('②申請一覧 '!K62="",0,'②申請一覧 '!K62)</f>
        <v>0</v>
      </c>
      <c r="J58" s="53">
        <f>IF('②申請一覧 '!L62="",0,'②申請一覧 '!L62)</f>
        <v>0</v>
      </c>
      <c r="K58" s="53" t="str">
        <f>IF('②申請一覧 '!M62=0,0,'②申請一覧 '!M62)</f>
        <v/>
      </c>
      <c r="L58" s="53">
        <f>IF('②申請一覧 '!O62=0,0,'②申請一覧 '!O62)</f>
        <v>0</v>
      </c>
      <c r="M58" s="53">
        <f>IF('②申請一覧 '!P62="",0,'②申請一覧 '!P62)</f>
        <v>0</v>
      </c>
      <c r="N58" s="53">
        <f>IF('②申請一覧 '!Q62=0,0,'②申請一覧 '!Q62)</f>
        <v>0</v>
      </c>
      <c r="O58" s="34" t="str">
        <f>IF('②申請一覧 '!R62="","",'②申請一覧 '!R62)</f>
        <v/>
      </c>
    </row>
    <row r="59" spans="1:15">
      <c r="A59" s="34" t="str">
        <f>IF('②申請一覧 '!C63="","",'②申請一覧 '!C63)</f>
        <v/>
      </c>
      <c r="B59" s="34" t="str">
        <f>IF(①総括表!$L$7="","",①総括表!$L$7)</f>
        <v/>
      </c>
      <c r="C59" s="34" t="str">
        <f>IF('②申請一覧 '!D63="","",'②申請一覧 '!D63)</f>
        <v/>
      </c>
      <c r="D59" s="34" t="str">
        <f>IF('②申請一覧 '!E63="","",'②申請一覧 '!E63)</f>
        <v/>
      </c>
      <c r="E59" s="53">
        <f>IF('②申請一覧 '!F63="",0,'②申請一覧 '!F63)</f>
        <v>0</v>
      </c>
      <c r="F59" s="53" t="str">
        <f>IF('②申請一覧 '!G63=0,0,'②申請一覧 '!G63)</f>
        <v/>
      </c>
      <c r="G59" s="53">
        <f>IF('②申請一覧 '!I63=0,0,'②申請一覧 '!I63)</f>
        <v>0</v>
      </c>
      <c r="H59" s="53">
        <f>IF('②申請一覧 '!J63="",0,'②申請一覧 '!J63)</f>
        <v>0</v>
      </c>
      <c r="I59" s="53">
        <f>IF('②申請一覧 '!K63="",0,'②申請一覧 '!K63)</f>
        <v>0</v>
      </c>
      <c r="J59" s="53">
        <f>IF('②申請一覧 '!L63="",0,'②申請一覧 '!L63)</f>
        <v>0</v>
      </c>
      <c r="K59" s="53" t="str">
        <f>IF('②申請一覧 '!M63=0,0,'②申請一覧 '!M63)</f>
        <v/>
      </c>
      <c r="L59" s="53">
        <f>IF('②申請一覧 '!O63=0,0,'②申請一覧 '!O63)</f>
        <v>0</v>
      </c>
      <c r="M59" s="53">
        <f>IF('②申請一覧 '!P63="",0,'②申請一覧 '!P63)</f>
        <v>0</v>
      </c>
      <c r="N59" s="53">
        <f>IF('②申請一覧 '!Q63=0,0,'②申請一覧 '!Q63)</f>
        <v>0</v>
      </c>
      <c r="O59" s="34" t="str">
        <f>IF('②申請一覧 '!R63="","",'②申請一覧 '!R63)</f>
        <v/>
      </c>
    </row>
    <row r="60" spans="1:15">
      <c r="A60" s="34" t="str">
        <f>IF('②申請一覧 '!C64="","",'②申請一覧 '!C64)</f>
        <v/>
      </c>
      <c r="B60" s="34" t="str">
        <f>IF(①総括表!$L$7="","",①総括表!$L$7)</f>
        <v/>
      </c>
      <c r="C60" s="34" t="str">
        <f>IF('②申請一覧 '!D64="","",'②申請一覧 '!D64)</f>
        <v/>
      </c>
      <c r="D60" s="34" t="str">
        <f>IF('②申請一覧 '!E64="","",'②申請一覧 '!E64)</f>
        <v/>
      </c>
      <c r="E60" s="53">
        <f>IF('②申請一覧 '!F64="",0,'②申請一覧 '!F64)</f>
        <v>0</v>
      </c>
      <c r="F60" s="53" t="str">
        <f>IF('②申請一覧 '!G64=0,0,'②申請一覧 '!G64)</f>
        <v/>
      </c>
      <c r="G60" s="53">
        <f>IF('②申請一覧 '!I64=0,0,'②申請一覧 '!I64)</f>
        <v>0</v>
      </c>
      <c r="H60" s="53">
        <f>IF('②申請一覧 '!J64="",0,'②申請一覧 '!J64)</f>
        <v>0</v>
      </c>
      <c r="I60" s="53">
        <f>IF('②申請一覧 '!K64="",0,'②申請一覧 '!K64)</f>
        <v>0</v>
      </c>
      <c r="J60" s="53">
        <f>IF('②申請一覧 '!L64="",0,'②申請一覧 '!L64)</f>
        <v>0</v>
      </c>
      <c r="K60" s="53" t="str">
        <f>IF('②申請一覧 '!M64=0,0,'②申請一覧 '!M64)</f>
        <v/>
      </c>
      <c r="L60" s="53">
        <f>IF('②申請一覧 '!O64=0,0,'②申請一覧 '!O64)</f>
        <v>0</v>
      </c>
      <c r="M60" s="53">
        <f>IF('②申請一覧 '!P64="",0,'②申請一覧 '!P64)</f>
        <v>0</v>
      </c>
      <c r="N60" s="53">
        <f>IF('②申請一覧 '!Q64=0,0,'②申請一覧 '!Q64)</f>
        <v>0</v>
      </c>
      <c r="O60" s="34" t="str">
        <f>IF('②申請一覧 '!R64="","",'②申請一覧 '!R64)</f>
        <v/>
      </c>
    </row>
    <row r="61" spans="1:15">
      <c r="B61" t="str">
        <f>IF(①総括表!$L$7="","",①総括表!$L$7)</f>
        <v/>
      </c>
      <c r="C61" t="str">
        <f>IF('②申請一覧 '!D65="","",'②申請一覧 '!D65)</f>
        <v/>
      </c>
      <c r="D61" t="str">
        <f>IF('②申請一覧 '!E65="","",'②申請一覧 '!E65)</f>
        <v/>
      </c>
      <c r="E61" s="54" t="str">
        <f>IF('②申請一覧 '!F65="","",'②申請一覧 '!F65)</f>
        <v/>
      </c>
      <c r="F61" s="54" t="str">
        <f>IF('②申請一覧 '!G65=0,"",'②申請一覧 '!G65)</f>
        <v/>
      </c>
      <c r="G61" s="54" t="str">
        <f>IF('②申請一覧 '!I65=0,"",'②申請一覧 '!I65)</f>
        <v/>
      </c>
      <c r="H61" s="54" t="str">
        <f>IF('②申請一覧 '!J65="","",'②申請一覧 '!J65)</f>
        <v/>
      </c>
      <c r="J61" s="54">
        <f>IF('②申請一覧 '!L65="","",'②申請一覧 '!L65)</f>
        <v>0</v>
      </c>
      <c r="K61" s="54" t="str">
        <f>IF('②申請一覧 '!M65=0,"",'②申請一覧 '!M65)</f>
        <v/>
      </c>
      <c r="L61" s="54" t="str">
        <f>IF('②申請一覧 '!O65=0,"",'②申請一覧 '!O65)</f>
        <v/>
      </c>
      <c r="M61" s="54">
        <f>IF('②申請一覧 '!P65="","",'②申請一覧 '!P65)</f>
        <v>0</v>
      </c>
      <c r="N61" s="54" t="str">
        <f>IF('②申請一覧 '!Q65=0,"",'②申請一覧 '!Q65)</f>
        <v/>
      </c>
      <c r="O61" t="str">
        <f>IF('②申請一覧 '!R65="","",'②申請一覧 '!R65)</f>
        <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E305-67BB-40F1-A033-1E7E03C32733}">
  <sheetPr>
    <tabColor rgb="FFFF0000"/>
  </sheetPr>
  <dimension ref="A2:O63"/>
  <sheetViews>
    <sheetView topLeftCell="A12" workbookViewId="0">
      <selection activeCell="H43" sqref="H43"/>
    </sheetView>
  </sheetViews>
  <sheetFormatPr defaultRowHeight="13.5"/>
  <cols>
    <col min="1" max="1" width="51.5" style="4" bestFit="1" customWidth="1"/>
    <col min="2" max="2" width="6.75" style="4" bestFit="1" customWidth="1"/>
    <col min="3" max="5" width="7.125" style="4" bestFit="1" customWidth="1"/>
    <col min="6" max="6" width="8.125" style="4" bestFit="1" customWidth="1"/>
    <col min="7" max="7" width="2.5" style="4" bestFit="1" customWidth="1"/>
    <col min="8" max="8" width="9" style="4"/>
    <col min="9" max="9" width="29.125" style="4" bestFit="1" customWidth="1"/>
    <col min="10" max="12" width="9" style="4"/>
    <col min="13" max="13" width="20.5" style="4" bestFit="1" customWidth="1"/>
    <col min="14" max="16384" width="9" style="4"/>
  </cols>
  <sheetData>
    <row r="2" spans="1:15">
      <c r="A2" s="1"/>
      <c r="B2" s="1"/>
      <c r="C2" s="1"/>
      <c r="D2" s="1"/>
      <c r="E2" s="1"/>
      <c r="F2" s="1"/>
      <c r="G2" s="1"/>
      <c r="H2" s="1"/>
    </row>
    <row r="3" spans="1:15" ht="14.25" thickBot="1">
      <c r="A3" s="1"/>
      <c r="B3" s="1" t="s">
        <v>73</v>
      </c>
      <c r="C3" s="1" t="s">
        <v>74</v>
      </c>
      <c r="D3" s="1" t="s">
        <v>75</v>
      </c>
      <c r="E3" s="1" t="s">
        <v>76</v>
      </c>
      <c r="F3" s="1"/>
      <c r="G3" s="1"/>
      <c r="H3" s="1"/>
    </row>
    <row r="4" spans="1:15">
      <c r="A4" s="1" t="s">
        <v>77</v>
      </c>
      <c r="B4" s="5">
        <v>537</v>
      </c>
      <c r="C4" s="5">
        <v>268</v>
      </c>
      <c r="D4" s="5">
        <v>537</v>
      </c>
      <c r="E4" s="5">
        <v>268</v>
      </c>
      <c r="F4" s="1" t="s">
        <v>78</v>
      </c>
      <c r="G4" s="5"/>
      <c r="H4" s="1"/>
      <c r="I4" s="4" t="s">
        <v>114</v>
      </c>
      <c r="K4" s="4" t="s">
        <v>125</v>
      </c>
      <c r="O4" s="19" t="str">
        <f>IF('②申請一覧 '!T6="○",'②申請一覧 '!B6,"---")</f>
        <v>---</v>
      </c>
    </row>
    <row r="5" spans="1:15">
      <c r="A5" s="1" t="s">
        <v>79</v>
      </c>
      <c r="B5" s="5">
        <v>684</v>
      </c>
      <c r="C5" s="5">
        <v>342</v>
      </c>
      <c r="D5" s="5">
        <v>684</v>
      </c>
      <c r="E5" s="5">
        <v>342</v>
      </c>
      <c r="F5" s="1" t="s">
        <v>78</v>
      </c>
      <c r="G5" s="5"/>
      <c r="H5" s="1"/>
      <c r="I5" s="4" t="s">
        <v>112</v>
      </c>
      <c r="K5" s="4" t="s">
        <v>126</v>
      </c>
      <c r="M5" s="4" t="s">
        <v>145</v>
      </c>
      <c r="O5" s="20" t="str">
        <f>IF('②申請一覧 '!T7="○",'②申請一覧 '!B7,"---")</f>
        <v>---</v>
      </c>
    </row>
    <row r="6" spans="1:15">
      <c r="A6" s="1" t="s">
        <v>80</v>
      </c>
      <c r="B6" s="5">
        <v>889</v>
      </c>
      <c r="C6" s="5">
        <v>445</v>
      </c>
      <c r="D6" s="5">
        <v>889</v>
      </c>
      <c r="E6" s="5">
        <v>445</v>
      </c>
      <c r="F6" s="1" t="s">
        <v>78</v>
      </c>
      <c r="G6" s="5"/>
      <c r="H6" s="1"/>
      <c r="I6" s="4" t="s">
        <v>113</v>
      </c>
      <c r="K6" s="4" t="s">
        <v>127</v>
      </c>
      <c r="O6" s="20" t="str">
        <f>IF('②申請一覧 '!T8="○",'②申請一覧 '!B8,"---")</f>
        <v>---</v>
      </c>
    </row>
    <row r="7" spans="1:15">
      <c r="A7" s="1" t="s">
        <v>81</v>
      </c>
      <c r="B7" s="5">
        <v>231</v>
      </c>
      <c r="C7" s="5">
        <v>115</v>
      </c>
      <c r="D7" s="5">
        <v>231</v>
      </c>
      <c r="E7" s="5">
        <v>115</v>
      </c>
      <c r="F7" s="1" t="s">
        <v>78</v>
      </c>
      <c r="G7" s="5"/>
      <c r="H7" s="1"/>
      <c r="I7" s="4" t="s">
        <v>147</v>
      </c>
      <c r="K7" s="4" t="s">
        <v>128</v>
      </c>
      <c r="O7" s="20" t="str">
        <f>IF('②申請一覧 '!T9="○",'②申請一覧 '!B9,"---")</f>
        <v>---</v>
      </c>
    </row>
    <row r="8" spans="1:15">
      <c r="A8" s="1" t="s">
        <v>13</v>
      </c>
      <c r="B8" s="5">
        <v>226</v>
      </c>
      <c r="C8" s="5">
        <v>113</v>
      </c>
      <c r="D8" s="5">
        <v>226</v>
      </c>
      <c r="E8" s="5">
        <v>113</v>
      </c>
      <c r="F8" s="1" t="s">
        <v>78</v>
      </c>
      <c r="G8" s="5"/>
      <c r="H8" s="1"/>
      <c r="I8" s="4" t="s">
        <v>149</v>
      </c>
      <c r="K8" s="4" t="s">
        <v>120</v>
      </c>
      <c r="O8" s="20" t="str">
        <f>IF('②申請一覧 '!T10="○",'②申請一覧 '!B10,"---")</f>
        <v>---</v>
      </c>
    </row>
    <row r="9" spans="1:15">
      <c r="A9" s="1" t="s">
        <v>82</v>
      </c>
      <c r="B9" s="5">
        <v>564</v>
      </c>
      <c r="C9" s="5">
        <v>113</v>
      </c>
      <c r="D9" s="5">
        <v>564</v>
      </c>
      <c r="E9" s="5">
        <v>282</v>
      </c>
      <c r="F9" s="1" t="s">
        <v>78</v>
      </c>
      <c r="G9" s="5"/>
      <c r="H9" s="1"/>
      <c r="I9" s="4" t="s">
        <v>150</v>
      </c>
      <c r="K9" s="4" t="s">
        <v>121</v>
      </c>
      <c r="O9" s="20" t="str">
        <f>IF('②申請一覧 '!T11="○",'②申請一覧 '!B11,"---")</f>
        <v>---</v>
      </c>
    </row>
    <row r="10" spans="1:15">
      <c r="A10" s="1" t="s">
        <v>83</v>
      </c>
      <c r="B10" s="5">
        <v>710</v>
      </c>
      <c r="C10" s="5">
        <v>355</v>
      </c>
      <c r="D10" s="5">
        <v>710</v>
      </c>
      <c r="E10" s="5">
        <v>355</v>
      </c>
      <c r="F10" s="1" t="s">
        <v>78</v>
      </c>
      <c r="G10" s="5"/>
      <c r="H10" s="1"/>
      <c r="I10" s="4" t="s">
        <v>108</v>
      </c>
      <c r="O10" s="20" t="str">
        <f>IF('②申請一覧 '!T12="○",'②申請一覧 '!B12,"---")</f>
        <v>---</v>
      </c>
    </row>
    <row r="11" spans="1:15">
      <c r="A11" s="1" t="s">
        <v>84</v>
      </c>
      <c r="B11" s="5">
        <v>1133</v>
      </c>
      <c r="C11" s="5">
        <v>567</v>
      </c>
      <c r="D11" s="5">
        <v>1133</v>
      </c>
      <c r="E11" s="5">
        <v>567</v>
      </c>
      <c r="F11" s="1" t="s">
        <v>78</v>
      </c>
      <c r="G11" s="5"/>
      <c r="H11" s="1"/>
      <c r="I11" s="4" t="s">
        <v>107</v>
      </c>
      <c r="O11" s="20" t="str">
        <f>IF('②申請一覧 '!T13="○",'②申請一覧 '!B13,"---")</f>
        <v>---</v>
      </c>
    </row>
    <row r="12" spans="1:15">
      <c r="A12" s="1" t="s">
        <v>39</v>
      </c>
      <c r="B12" s="6">
        <f t="shared" ref="B12:C13" si="0">D12*$AG$5</f>
        <v>0</v>
      </c>
      <c r="C12" s="6">
        <f t="shared" si="0"/>
        <v>0</v>
      </c>
      <c r="D12" s="5">
        <v>27</v>
      </c>
      <c r="E12" s="5">
        <v>13</v>
      </c>
      <c r="F12" s="1" t="s">
        <v>85</v>
      </c>
      <c r="G12" s="5"/>
      <c r="H12" s="1"/>
      <c r="I12" s="4" t="s">
        <v>110</v>
      </c>
      <c r="O12" s="20" t="str">
        <f>IF('②申請一覧 '!T14="○",'②申請一覧 '!B14,"---")</f>
        <v>---</v>
      </c>
    </row>
    <row r="13" spans="1:15">
      <c r="A13" s="1" t="s">
        <v>86</v>
      </c>
      <c r="B13" s="6">
        <f t="shared" si="0"/>
        <v>0</v>
      </c>
      <c r="C13" s="6">
        <f t="shared" si="0"/>
        <v>0</v>
      </c>
      <c r="D13" s="5">
        <v>27</v>
      </c>
      <c r="E13" s="5">
        <v>13</v>
      </c>
      <c r="F13" s="1" t="s">
        <v>85</v>
      </c>
      <c r="G13" s="5"/>
      <c r="H13" s="1"/>
      <c r="I13" s="4" t="s">
        <v>111</v>
      </c>
      <c r="O13" s="20" t="str">
        <f>IF('②申請一覧 '!T15="○",'②申請一覧 '!B15,"---")</f>
        <v>---</v>
      </c>
    </row>
    <row r="14" spans="1:15">
      <c r="A14" s="1" t="s">
        <v>14</v>
      </c>
      <c r="B14" s="5">
        <v>320</v>
      </c>
      <c r="C14" s="5">
        <v>160</v>
      </c>
      <c r="D14" s="5">
        <v>320</v>
      </c>
      <c r="E14" s="5">
        <v>160</v>
      </c>
      <c r="F14" s="1" t="s">
        <v>78</v>
      </c>
      <c r="G14" s="5"/>
      <c r="H14" s="1"/>
      <c r="I14" s="4" t="s">
        <v>117</v>
      </c>
      <c r="O14" s="20" t="str">
        <f>IF('②申請一覧 '!T16="○",'②申請一覧 '!B16,"---")</f>
        <v>---</v>
      </c>
    </row>
    <row r="15" spans="1:15">
      <c r="A15" s="1" t="s">
        <v>15</v>
      </c>
      <c r="B15" s="5">
        <v>339</v>
      </c>
      <c r="C15" s="5">
        <v>169</v>
      </c>
      <c r="D15" s="5">
        <v>339</v>
      </c>
      <c r="E15" s="5">
        <v>169</v>
      </c>
      <c r="F15" s="1" t="s">
        <v>78</v>
      </c>
      <c r="G15" s="5"/>
      <c r="H15" s="1"/>
      <c r="I15" s="4" t="s">
        <v>109</v>
      </c>
      <c r="O15" s="20" t="str">
        <f>IF('②申請一覧 '!T17="○",'②申請一覧 '!B17,"---")</f>
        <v>---</v>
      </c>
    </row>
    <row r="16" spans="1:15">
      <c r="A16" s="1" t="s">
        <v>16</v>
      </c>
      <c r="B16" s="5">
        <v>311</v>
      </c>
      <c r="C16" s="5">
        <v>156</v>
      </c>
      <c r="D16" s="5">
        <v>311</v>
      </c>
      <c r="E16" s="5">
        <v>156</v>
      </c>
      <c r="F16" s="1" t="s">
        <v>78</v>
      </c>
      <c r="G16" s="5"/>
      <c r="H16" s="1"/>
      <c r="I16" s="4" t="s">
        <v>115</v>
      </c>
      <c r="O16" s="20" t="str">
        <f>IF('②申請一覧 '!T18="○",'②申請一覧 '!B18,"---")</f>
        <v>---</v>
      </c>
    </row>
    <row r="17" spans="1:15">
      <c r="A17" s="1" t="s">
        <v>17</v>
      </c>
      <c r="B17" s="5">
        <v>137</v>
      </c>
      <c r="C17" s="5">
        <v>68</v>
      </c>
      <c r="D17" s="5">
        <v>137</v>
      </c>
      <c r="E17" s="5">
        <v>68</v>
      </c>
      <c r="F17" s="1" t="s">
        <v>78</v>
      </c>
      <c r="G17" s="5"/>
      <c r="H17" s="1"/>
      <c r="I17" s="4" t="s">
        <v>116</v>
      </c>
      <c r="O17" s="20" t="str">
        <f>IF('②申請一覧 '!T19="○",'②申請一覧 '!B19,"---")</f>
        <v>---</v>
      </c>
    </row>
    <row r="18" spans="1:15">
      <c r="A18" s="1" t="s">
        <v>18</v>
      </c>
      <c r="B18" s="5">
        <v>508</v>
      </c>
      <c r="C18" s="5">
        <v>254</v>
      </c>
      <c r="D18" s="5">
        <v>508</v>
      </c>
      <c r="E18" s="5">
        <v>254</v>
      </c>
      <c r="F18" s="1" t="s">
        <v>78</v>
      </c>
      <c r="G18" s="5"/>
      <c r="H18" s="1"/>
      <c r="I18" s="4" t="s">
        <v>118</v>
      </c>
      <c r="O18" s="20" t="str">
        <f>IF('②申請一覧 '!T20="○",'②申請一覧 '!B20,"---")</f>
        <v>---</v>
      </c>
    </row>
    <row r="19" spans="1:15">
      <c r="A19" s="1" t="s">
        <v>19</v>
      </c>
      <c r="B19" s="5">
        <v>204</v>
      </c>
      <c r="C19" s="5">
        <v>102</v>
      </c>
      <c r="D19" s="5">
        <v>204</v>
      </c>
      <c r="E19" s="5">
        <v>102</v>
      </c>
      <c r="F19" s="1" t="s">
        <v>78</v>
      </c>
      <c r="G19" s="5"/>
      <c r="H19" s="1"/>
      <c r="I19" s="4" t="s">
        <v>148</v>
      </c>
      <c r="O19" s="20" t="str">
        <f>IF('②申請一覧 '!T21="○",'②申請一覧 '!B21,"---")</f>
        <v>---</v>
      </c>
    </row>
    <row r="20" spans="1:15">
      <c r="A20" s="1" t="s">
        <v>20</v>
      </c>
      <c r="B20" s="5">
        <v>148</v>
      </c>
      <c r="C20" s="5">
        <v>74</v>
      </c>
      <c r="D20" s="5">
        <v>148</v>
      </c>
      <c r="E20" s="5">
        <v>74</v>
      </c>
      <c r="F20" s="1" t="s">
        <v>78</v>
      </c>
      <c r="G20" s="5"/>
      <c r="H20" s="1"/>
      <c r="O20" s="20" t="str">
        <f>IF('②申請一覧 '!T22="○",'②申請一覧 '!B22,"---")</f>
        <v>---</v>
      </c>
    </row>
    <row r="21" spans="1:15">
      <c r="A21" s="1" t="s">
        <v>21</v>
      </c>
      <c r="B21" s="5"/>
      <c r="C21" s="5">
        <v>282</v>
      </c>
      <c r="D21" s="5"/>
      <c r="E21" s="5">
        <v>282</v>
      </c>
      <c r="F21" s="1" t="s">
        <v>78</v>
      </c>
      <c r="G21" s="5"/>
      <c r="H21" s="1"/>
      <c r="O21" s="20" t="str">
        <f>IF('②申請一覧 '!T23="○",'②申請一覧 '!B23,"---")</f>
        <v>---</v>
      </c>
    </row>
    <row r="22" spans="1:15">
      <c r="A22" s="1" t="s">
        <v>87</v>
      </c>
      <c r="B22" s="5">
        <v>33</v>
      </c>
      <c r="C22" s="5">
        <v>16</v>
      </c>
      <c r="D22" s="5">
        <v>33</v>
      </c>
      <c r="E22" s="5">
        <v>16</v>
      </c>
      <c r="F22" s="1" t="s">
        <v>78</v>
      </c>
      <c r="G22" s="5"/>
      <c r="H22" s="1"/>
      <c r="O22" s="20" t="str">
        <f>IF('②申請一覧 '!T24="○",'②申請一覧 '!B24,"---")</f>
        <v>---</v>
      </c>
    </row>
    <row r="23" spans="1:15">
      <c r="A23" s="1" t="s">
        <v>22</v>
      </c>
      <c r="B23" s="5">
        <v>475</v>
      </c>
      <c r="C23" s="5">
        <v>237</v>
      </c>
      <c r="D23" s="5">
        <v>475</v>
      </c>
      <c r="E23" s="5">
        <v>237</v>
      </c>
      <c r="F23" s="1" t="s">
        <v>78</v>
      </c>
      <c r="G23" s="5"/>
      <c r="H23" s="1"/>
      <c r="O23" s="20" t="str">
        <f>IF('②申請一覧 '!T25="○",'②申請一覧 '!B25,"---")</f>
        <v>---</v>
      </c>
    </row>
    <row r="24" spans="1:15">
      <c r="A24" s="1" t="s">
        <v>23</v>
      </c>
      <c r="B24" s="5">
        <v>638</v>
      </c>
      <c r="C24" s="5">
        <v>319</v>
      </c>
      <c r="D24" s="5">
        <v>638</v>
      </c>
      <c r="E24" s="5">
        <v>319</v>
      </c>
      <c r="F24" s="1" t="s">
        <v>78</v>
      </c>
      <c r="G24" s="5"/>
      <c r="H24" s="1"/>
      <c r="O24" s="20" t="str">
        <f>IF('②申請一覧 '!T26="○",'②申請一覧 '!B26,"---")</f>
        <v>---</v>
      </c>
    </row>
    <row r="25" spans="1:15">
      <c r="A25" s="1" t="s">
        <v>24</v>
      </c>
      <c r="B25" s="5">
        <f>D25*$AG$5</f>
        <v>0</v>
      </c>
      <c r="C25" s="5">
        <f>E25*$AG$5</f>
        <v>0</v>
      </c>
      <c r="D25" s="5">
        <v>38</v>
      </c>
      <c r="E25" s="5">
        <v>19</v>
      </c>
      <c r="F25" s="1" t="s">
        <v>85</v>
      </c>
      <c r="G25" s="5"/>
      <c r="H25" s="1"/>
      <c r="O25" s="20" t="str">
        <f>IF('②申請一覧 '!T27="○",'②申請一覧 '!B27,"---")</f>
        <v>---</v>
      </c>
    </row>
    <row r="26" spans="1:15">
      <c r="A26" s="1" t="s">
        <v>25</v>
      </c>
      <c r="B26" s="5">
        <f>D26*$AG$5</f>
        <v>0</v>
      </c>
      <c r="C26" s="5">
        <f t="shared" ref="C26:C38" si="1">E26*$AG$5</f>
        <v>0</v>
      </c>
      <c r="D26" s="5">
        <v>40</v>
      </c>
      <c r="E26" s="5">
        <v>20</v>
      </c>
      <c r="F26" s="1" t="s">
        <v>85</v>
      </c>
      <c r="G26" s="5"/>
      <c r="H26" s="1"/>
      <c r="O26" s="20" t="str">
        <f>IF('②申請一覧 '!T28="○",'②申請一覧 '!B28,"---")</f>
        <v>---</v>
      </c>
    </row>
    <row r="27" spans="1:15">
      <c r="A27" s="1" t="s">
        <v>26</v>
      </c>
      <c r="B27" s="5">
        <f t="shared" ref="B27:B38" si="2">D27*$AG$5</f>
        <v>0</v>
      </c>
      <c r="C27" s="5">
        <f t="shared" si="1"/>
        <v>0</v>
      </c>
      <c r="D27" s="5">
        <v>38</v>
      </c>
      <c r="E27" s="5">
        <v>19</v>
      </c>
      <c r="F27" s="1" t="s">
        <v>85</v>
      </c>
      <c r="G27" s="5"/>
      <c r="H27" s="1"/>
      <c r="O27" s="20" t="str">
        <f>IF('②申請一覧 '!T29="○",'②申請一覧 '!B29,"---")</f>
        <v>---</v>
      </c>
    </row>
    <row r="28" spans="1:15">
      <c r="A28" s="1" t="s">
        <v>27</v>
      </c>
      <c r="B28" s="5">
        <f t="shared" si="2"/>
        <v>0</v>
      </c>
      <c r="C28" s="5">
        <f t="shared" si="1"/>
        <v>0</v>
      </c>
      <c r="D28" s="5">
        <v>48</v>
      </c>
      <c r="E28" s="5">
        <v>24</v>
      </c>
      <c r="F28" s="1" t="s">
        <v>85</v>
      </c>
      <c r="G28" s="5"/>
      <c r="H28" s="1"/>
      <c r="O28" s="20" t="str">
        <f>IF('②申請一覧 '!T30="○",'②申請一覧 '!B30,"---")</f>
        <v>---</v>
      </c>
    </row>
    <row r="29" spans="1:15">
      <c r="A29" s="1" t="s">
        <v>28</v>
      </c>
      <c r="B29" s="5">
        <f t="shared" si="2"/>
        <v>0</v>
      </c>
      <c r="C29" s="5">
        <f t="shared" si="1"/>
        <v>0</v>
      </c>
      <c r="D29" s="5">
        <v>43</v>
      </c>
      <c r="E29" s="5">
        <v>21</v>
      </c>
      <c r="F29" s="1" t="s">
        <v>85</v>
      </c>
      <c r="G29" s="5"/>
      <c r="H29" s="1"/>
      <c r="O29" s="20" t="str">
        <f>IF('②申請一覧 '!T31="○",'②申請一覧 '!B31,"---")</f>
        <v>---</v>
      </c>
    </row>
    <row r="30" spans="1:15">
      <c r="A30" s="1" t="s">
        <v>29</v>
      </c>
      <c r="B30" s="5">
        <f t="shared" si="2"/>
        <v>0</v>
      </c>
      <c r="C30" s="5">
        <f t="shared" si="1"/>
        <v>0</v>
      </c>
      <c r="D30" s="5">
        <v>36</v>
      </c>
      <c r="E30" s="5">
        <v>18</v>
      </c>
      <c r="F30" s="1" t="s">
        <v>85</v>
      </c>
      <c r="G30" s="5"/>
      <c r="H30" s="1"/>
      <c r="O30" s="20" t="str">
        <f>IF('②申請一覧 '!T32="○",'②申請一覧 '!B32,"---")</f>
        <v>---</v>
      </c>
    </row>
    <row r="31" spans="1:15">
      <c r="A31" s="1" t="s">
        <v>88</v>
      </c>
      <c r="B31" s="5">
        <f t="shared" si="2"/>
        <v>0</v>
      </c>
      <c r="C31" s="5">
        <f t="shared" si="1"/>
        <v>0</v>
      </c>
      <c r="D31" s="5">
        <v>37</v>
      </c>
      <c r="E31" s="5">
        <v>19</v>
      </c>
      <c r="F31" s="1" t="s">
        <v>85</v>
      </c>
      <c r="G31" s="5"/>
      <c r="H31" s="1"/>
      <c r="O31" s="20" t="str">
        <f>IF('②申請一覧 '!T33="○",'②申請一覧 '!B33,"---")</f>
        <v>---</v>
      </c>
    </row>
    <row r="32" spans="1:15">
      <c r="A32" s="1" t="s">
        <v>89</v>
      </c>
      <c r="B32" s="5">
        <f t="shared" si="2"/>
        <v>0</v>
      </c>
      <c r="C32" s="5">
        <f t="shared" si="1"/>
        <v>0</v>
      </c>
      <c r="D32" s="5">
        <v>35</v>
      </c>
      <c r="E32" s="5">
        <v>18</v>
      </c>
      <c r="F32" s="1" t="s">
        <v>85</v>
      </c>
      <c r="G32" s="5"/>
      <c r="H32" s="1"/>
      <c r="O32" s="20" t="str">
        <f>IF('②申請一覧 '!T34="○",'②申請一覧 '!B34,"---")</f>
        <v>---</v>
      </c>
    </row>
    <row r="33" spans="1:15">
      <c r="A33" s="1" t="s">
        <v>90</v>
      </c>
      <c r="B33" s="5">
        <f t="shared" si="2"/>
        <v>0</v>
      </c>
      <c r="C33" s="5">
        <f t="shared" si="1"/>
        <v>0</v>
      </c>
      <c r="D33" s="5">
        <v>37</v>
      </c>
      <c r="E33" s="5">
        <v>19</v>
      </c>
      <c r="F33" s="1" t="s">
        <v>85</v>
      </c>
      <c r="G33" s="5"/>
      <c r="H33" s="1"/>
      <c r="O33" s="20" t="str">
        <f>IF('②申請一覧 '!T35="○",'②申請一覧 '!B35,"---")</f>
        <v>---</v>
      </c>
    </row>
    <row r="34" spans="1:15">
      <c r="A34" s="1" t="s">
        <v>91</v>
      </c>
      <c r="B34" s="5">
        <f t="shared" si="2"/>
        <v>0</v>
      </c>
      <c r="C34" s="5">
        <f t="shared" si="1"/>
        <v>0</v>
      </c>
      <c r="D34" s="5">
        <v>35</v>
      </c>
      <c r="E34" s="5">
        <v>18</v>
      </c>
      <c r="F34" s="1" t="s">
        <v>85</v>
      </c>
      <c r="G34" s="5"/>
      <c r="H34" s="1"/>
      <c r="O34" s="20" t="str">
        <f>IF('②申請一覧 '!T36="○",'②申請一覧 '!B36,"---")</f>
        <v>---</v>
      </c>
    </row>
    <row r="35" spans="1:15">
      <c r="A35" s="1" t="s">
        <v>92</v>
      </c>
      <c r="B35" s="5">
        <f t="shared" si="2"/>
        <v>0</v>
      </c>
      <c r="C35" s="5">
        <f t="shared" si="1"/>
        <v>0</v>
      </c>
      <c r="D35" s="5">
        <v>37</v>
      </c>
      <c r="E35" s="5">
        <v>19</v>
      </c>
      <c r="F35" s="1" t="s">
        <v>85</v>
      </c>
      <c r="G35" s="5"/>
      <c r="H35" s="1"/>
      <c r="O35" s="20" t="str">
        <f>IF('②申請一覧 '!T37="○",'②申請一覧 '!B37,"---")</f>
        <v>---</v>
      </c>
    </row>
    <row r="36" spans="1:15">
      <c r="A36" s="1" t="s">
        <v>93</v>
      </c>
      <c r="B36" s="5">
        <f t="shared" si="2"/>
        <v>0</v>
      </c>
      <c r="C36" s="5">
        <f t="shared" si="1"/>
        <v>0</v>
      </c>
      <c r="D36" s="5">
        <v>35</v>
      </c>
      <c r="E36" s="5">
        <v>18</v>
      </c>
      <c r="F36" s="1" t="s">
        <v>85</v>
      </c>
      <c r="G36" s="5"/>
      <c r="H36" s="1"/>
      <c r="O36" s="20" t="str">
        <f>IF('②申請一覧 '!T38="○",'②申請一覧 '!B38,"---")</f>
        <v>---</v>
      </c>
    </row>
    <row r="37" spans="1:15">
      <c r="A37" s="1" t="s">
        <v>94</v>
      </c>
      <c r="B37" s="5">
        <f t="shared" si="2"/>
        <v>0</v>
      </c>
      <c r="C37" s="5">
        <f t="shared" si="1"/>
        <v>0</v>
      </c>
      <c r="D37" s="5">
        <v>37</v>
      </c>
      <c r="E37" s="5">
        <v>19</v>
      </c>
      <c r="F37" s="1" t="s">
        <v>85</v>
      </c>
      <c r="G37" s="5"/>
      <c r="H37" s="1"/>
      <c r="O37" s="20" t="str">
        <f>IF('②申請一覧 '!T39="○",'②申請一覧 '!B39,"---")</f>
        <v>---</v>
      </c>
    </row>
    <row r="38" spans="1:15">
      <c r="A38" s="1" t="s">
        <v>95</v>
      </c>
      <c r="B38" s="5">
        <f t="shared" si="2"/>
        <v>0</v>
      </c>
      <c r="C38" s="5">
        <f t="shared" si="1"/>
        <v>0</v>
      </c>
      <c r="D38" s="5">
        <v>35</v>
      </c>
      <c r="E38" s="5">
        <v>18</v>
      </c>
      <c r="F38" s="1" t="s">
        <v>85</v>
      </c>
      <c r="G38" s="5"/>
      <c r="H38" s="1"/>
      <c r="O38" s="20" t="str">
        <f>IF('②申請一覧 '!T40="○",'②申請一覧 '!B40,"---")</f>
        <v>---</v>
      </c>
    </row>
    <row r="39" spans="1:15">
      <c r="A39" s="1"/>
      <c r="B39" s="1"/>
      <c r="C39" s="1"/>
      <c r="D39" s="1"/>
      <c r="E39" s="1"/>
      <c r="F39" s="1"/>
      <c r="G39" s="1"/>
      <c r="H39" s="1"/>
      <c r="O39" s="20" t="str">
        <f>IF('②申請一覧 '!T41="○",'②申請一覧 '!B41,"---")</f>
        <v>---</v>
      </c>
    </row>
    <row r="40" spans="1:15">
      <c r="A40" s="1"/>
      <c r="B40" s="1"/>
      <c r="C40" s="1"/>
      <c r="D40" s="1"/>
      <c r="E40" s="1"/>
      <c r="F40" s="1"/>
      <c r="G40" s="1"/>
      <c r="H40" s="1"/>
      <c r="O40" s="20" t="str">
        <f>IF('②申請一覧 '!T42="○",'②申請一覧 '!B42,"---")</f>
        <v>---</v>
      </c>
    </row>
    <row r="41" spans="1:15">
      <c r="A41" s="1"/>
      <c r="B41" s="1"/>
      <c r="C41" s="1"/>
      <c r="D41" s="1"/>
      <c r="E41" s="1"/>
      <c r="F41" s="1"/>
      <c r="G41" s="1"/>
      <c r="H41" s="1"/>
      <c r="O41" s="20" t="str">
        <f>IF('②申請一覧 '!T43="○",'②申請一覧 '!B43,"---")</f>
        <v>---</v>
      </c>
    </row>
    <row r="42" spans="1:15">
      <c r="A42" s="1"/>
      <c r="B42" s="1"/>
      <c r="C42" s="1"/>
      <c r="D42" s="1"/>
      <c r="E42" s="1"/>
      <c r="F42" s="1"/>
      <c r="G42" s="1"/>
      <c r="H42" s="1"/>
      <c r="O42" s="20" t="str">
        <f>IF('②申請一覧 '!T44="○",'②申請一覧 '!B44,"---")</f>
        <v>---</v>
      </c>
    </row>
    <row r="43" spans="1:15">
      <c r="A43" s="1"/>
      <c r="B43" s="1"/>
      <c r="C43" s="1"/>
      <c r="D43" s="1"/>
      <c r="E43" s="1"/>
      <c r="F43" s="1"/>
      <c r="G43" s="1"/>
      <c r="H43" s="1"/>
      <c r="O43" s="20" t="str">
        <f>IF('②申請一覧 '!T45="○",'②申請一覧 '!B45,"---")</f>
        <v>---</v>
      </c>
    </row>
    <row r="44" spans="1:15">
      <c r="A44" s="1"/>
      <c r="B44" s="1"/>
      <c r="C44" s="1"/>
      <c r="D44" s="1"/>
      <c r="E44" s="1"/>
      <c r="F44" s="1"/>
      <c r="G44" s="1"/>
      <c r="H44" s="1"/>
      <c r="O44" s="20" t="str">
        <f>IF('②申請一覧 '!T46="○",'②申請一覧 '!B46,"---")</f>
        <v>---</v>
      </c>
    </row>
    <row r="45" spans="1:15">
      <c r="A45" s="1"/>
      <c r="B45" s="1"/>
      <c r="C45" s="1"/>
      <c r="D45" s="1"/>
      <c r="E45" s="1"/>
      <c r="F45" s="1"/>
      <c r="G45" s="1"/>
      <c r="H45" s="1"/>
      <c r="O45" s="20" t="str">
        <f>IF('②申請一覧 '!T47="○",'②申請一覧 '!B47,"---")</f>
        <v>---</v>
      </c>
    </row>
    <row r="46" spans="1:15">
      <c r="A46" s="1"/>
      <c r="B46" s="1"/>
      <c r="C46" s="1"/>
      <c r="D46" s="1"/>
      <c r="E46" s="1"/>
      <c r="F46" s="1"/>
      <c r="G46" s="1"/>
      <c r="H46" s="1"/>
      <c r="O46" s="20" t="str">
        <f>IF('②申請一覧 '!T48="○",'②申請一覧 '!B48,"---")</f>
        <v>---</v>
      </c>
    </row>
    <row r="47" spans="1:15">
      <c r="A47" s="1"/>
      <c r="B47" s="1"/>
      <c r="C47" s="1"/>
      <c r="D47" s="1"/>
      <c r="E47" s="1"/>
      <c r="F47" s="1"/>
      <c r="G47" s="1"/>
      <c r="H47" s="1"/>
      <c r="O47" s="20" t="str">
        <f>IF('②申請一覧 '!T49="○",'②申請一覧 '!B49,"---")</f>
        <v>---</v>
      </c>
    </row>
    <row r="48" spans="1:15">
      <c r="O48" s="20" t="str">
        <f>IF('②申請一覧 '!T50="○",'②申請一覧 '!B50,"---")</f>
        <v>---</v>
      </c>
    </row>
    <row r="49" spans="15:15">
      <c r="O49" s="20" t="str">
        <f>IF('②申請一覧 '!T51="○",'②申請一覧 '!B51,"---")</f>
        <v>---</v>
      </c>
    </row>
    <row r="50" spans="15:15">
      <c r="O50" s="20" t="str">
        <f>IF('②申請一覧 '!T52="○",'②申請一覧 '!B52,"---")</f>
        <v>---</v>
      </c>
    </row>
    <row r="51" spans="15:15">
      <c r="O51" s="20" t="str">
        <f>IF('②申請一覧 '!T53="○",'②申請一覧 '!B53,"---")</f>
        <v>---</v>
      </c>
    </row>
    <row r="52" spans="15:15">
      <c r="O52" s="20" t="str">
        <f>IF('②申請一覧 '!T54="○",'②申請一覧 '!B54,"---")</f>
        <v>---</v>
      </c>
    </row>
    <row r="53" spans="15:15">
      <c r="O53" s="20" t="str">
        <f>IF('②申請一覧 '!T55="○",'②申請一覧 '!B55,"---")</f>
        <v>---</v>
      </c>
    </row>
    <row r="54" spans="15:15">
      <c r="O54" s="20" t="str">
        <f>IF('②申請一覧 '!T56="○",'②申請一覧 '!B56,"---")</f>
        <v>---</v>
      </c>
    </row>
    <row r="55" spans="15:15">
      <c r="O55" s="20" t="str">
        <f>IF('②申請一覧 '!T57="○",'②申請一覧 '!B57,"---")</f>
        <v>---</v>
      </c>
    </row>
    <row r="56" spans="15:15">
      <c r="O56" s="20" t="str">
        <f>IF('②申請一覧 '!T58="○",'②申請一覧 '!B58,"---")</f>
        <v>---</v>
      </c>
    </row>
    <row r="57" spans="15:15">
      <c r="O57" s="20" t="str">
        <f>IF('②申請一覧 '!T59="○",'②申請一覧 '!B59,"---")</f>
        <v>---</v>
      </c>
    </row>
    <row r="58" spans="15:15">
      <c r="O58" s="20" t="str">
        <f>IF('②申請一覧 '!T60="○",'②申請一覧 '!B60,"---")</f>
        <v>---</v>
      </c>
    </row>
    <row r="59" spans="15:15">
      <c r="O59" s="20" t="str">
        <f>IF('②申請一覧 '!T61="○",'②申請一覧 '!B61,"---")</f>
        <v>---</v>
      </c>
    </row>
    <row r="60" spans="15:15">
      <c r="O60" s="20" t="str">
        <f>IF('②申請一覧 '!T62="○",'②申請一覧 '!B62,"---")</f>
        <v>---</v>
      </c>
    </row>
    <row r="61" spans="15:15">
      <c r="O61" s="20" t="str">
        <f>IF('②申請一覧 '!T63="○",'②申請一覧 '!B63,"---")</f>
        <v>---</v>
      </c>
    </row>
    <row r="62" spans="15:15">
      <c r="O62" s="20" t="str">
        <f>IF('②申請一覧 '!T64="○",'②申請一覧 '!B64,"---")</f>
        <v>---</v>
      </c>
    </row>
    <row r="63" spans="15:15" ht="14.25" thickBot="1">
      <c r="O63" s="21" t="str">
        <f>IF('②申請一覧 '!T65="○",'②申請一覧 '!B65,"---")</f>
        <v>---</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E8E5-5F98-4600-B69B-F18342DB9F0D}">
  <sheetPr>
    <tabColor rgb="FFFF0000"/>
  </sheetPr>
  <dimension ref="A1:F1042"/>
  <sheetViews>
    <sheetView topLeftCell="A13" workbookViewId="0">
      <selection activeCell="H43" sqref="H43"/>
    </sheetView>
  </sheetViews>
  <sheetFormatPr defaultRowHeight="13.5"/>
  <cols>
    <col min="1" max="1" width="51.5" style="4" bestFit="1" customWidth="1"/>
    <col min="2" max="2" width="12.625" style="4" bestFit="1" customWidth="1"/>
    <col min="3" max="3" width="9.75" style="4" bestFit="1" customWidth="1"/>
    <col min="4" max="4" width="8.125" style="4" bestFit="1" customWidth="1"/>
    <col min="5" max="5" width="2.5" style="4" bestFit="1" customWidth="1"/>
    <col min="6" max="16384" width="9" style="4"/>
  </cols>
  <sheetData>
    <row r="1" spans="1:6">
      <c r="A1" s="4">
        <v>1</v>
      </c>
    </row>
    <row r="2" spans="1:6">
      <c r="A2" s="1"/>
      <c r="B2" s="1"/>
      <c r="C2" s="1"/>
      <c r="D2" s="1"/>
      <c r="E2" s="1"/>
      <c r="F2" s="1"/>
    </row>
    <row r="3" spans="1:6">
      <c r="A3" s="1"/>
      <c r="B3" s="1" t="s">
        <v>131</v>
      </c>
      <c r="C3" s="1" t="s">
        <v>132</v>
      </c>
      <c r="D3" s="1"/>
      <c r="E3" s="1"/>
      <c r="F3" s="1"/>
    </row>
    <row r="4" spans="1:6">
      <c r="A4" s="1" t="s">
        <v>77</v>
      </c>
      <c r="B4" s="5">
        <v>537</v>
      </c>
      <c r="C4" s="5">
        <v>268</v>
      </c>
      <c r="D4" s="1" t="s">
        <v>78</v>
      </c>
      <c r="E4" s="5"/>
      <c r="F4" s="1"/>
    </row>
    <row r="5" spans="1:6">
      <c r="A5" s="1" t="s">
        <v>79</v>
      </c>
      <c r="B5" s="5">
        <v>684</v>
      </c>
      <c r="C5" s="5">
        <v>342</v>
      </c>
      <c r="D5" s="1" t="s">
        <v>78</v>
      </c>
      <c r="E5" s="5"/>
      <c r="F5" s="1"/>
    </row>
    <row r="6" spans="1:6">
      <c r="A6" s="1" t="s">
        <v>80</v>
      </c>
      <c r="B6" s="5">
        <v>889</v>
      </c>
      <c r="C6" s="5">
        <v>445</v>
      </c>
      <c r="D6" s="1" t="s">
        <v>78</v>
      </c>
      <c r="E6" s="5"/>
      <c r="F6" s="1"/>
    </row>
    <row r="7" spans="1:6">
      <c r="A7" s="1" t="s">
        <v>81</v>
      </c>
      <c r="B7" s="5">
        <v>231</v>
      </c>
      <c r="C7" s="5">
        <v>115</v>
      </c>
      <c r="D7" s="1" t="s">
        <v>78</v>
      </c>
      <c r="E7" s="5"/>
      <c r="F7" s="1"/>
    </row>
    <row r="8" spans="1:6">
      <c r="A8" s="1" t="s">
        <v>13</v>
      </c>
      <c r="B8" s="5">
        <v>226</v>
      </c>
      <c r="C8" s="5">
        <v>113</v>
      </c>
      <c r="D8" s="1" t="s">
        <v>78</v>
      </c>
      <c r="E8" s="5"/>
      <c r="F8" s="1"/>
    </row>
    <row r="9" spans="1:6">
      <c r="A9" s="1" t="s">
        <v>82</v>
      </c>
      <c r="B9" s="5">
        <v>564</v>
      </c>
      <c r="C9" s="5">
        <v>282</v>
      </c>
      <c r="D9" s="1" t="s">
        <v>78</v>
      </c>
      <c r="E9" s="5"/>
      <c r="F9" s="1"/>
    </row>
    <row r="10" spans="1:6">
      <c r="A10" s="1" t="s">
        <v>83</v>
      </c>
      <c r="B10" s="5">
        <v>710</v>
      </c>
      <c r="C10" s="5">
        <v>355</v>
      </c>
      <c r="D10" s="1" t="s">
        <v>78</v>
      </c>
      <c r="E10" s="5"/>
      <c r="F10" s="1"/>
    </row>
    <row r="11" spans="1:6">
      <c r="A11" s="1" t="s">
        <v>84</v>
      </c>
      <c r="B11" s="5">
        <v>1133</v>
      </c>
      <c r="C11" s="5">
        <v>567</v>
      </c>
      <c r="D11" s="1" t="s">
        <v>78</v>
      </c>
      <c r="E11" s="5"/>
      <c r="F11" s="1"/>
    </row>
    <row r="12" spans="1:6">
      <c r="A12" s="1" t="s">
        <v>14</v>
      </c>
      <c r="B12" s="5">
        <v>320</v>
      </c>
      <c r="C12" s="5">
        <v>160</v>
      </c>
      <c r="D12" s="1" t="s">
        <v>78</v>
      </c>
      <c r="E12" s="5"/>
      <c r="F12" s="1"/>
    </row>
    <row r="13" spans="1:6">
      <c r="A13" s="1" t="s">
        <v>15</v>
      </c>
      <c r="B13" s="5">
        <v>339</v>
      </c>
      <c r="C13" s="5">
        <v>169</v>
      </c>
      <c r="D13" s="1" t="s">
        <v>78</v>
      </c>
      <c r="E13" s="5"/>
      <c r="F13" s="1"/>
    </row>
    <row r="14" spans="1:6">
      <c r="A14" s="1" t="s">
        <v>16</v>
      </c>
      <c r="B14" s="5">
        <v>311</v>
      </c>
      <c r="C14" s="5">
        <v>156</v>
      </c>
      <c r="D14" s="1" t="s">
        <v>78</v>
      </c>
      <c r="E14" s="5"/>
      <c r="F14" s="1"/>
    </row>
    <row r="15" spans="1:6">
      <c r="A15" s="1" t="s">
        <v>17</v>
      </c>
      <c r="B15" s="5">
        <v>137</v>
      </c>
      <c r="C15" s="5">
        <v>68</v>
      </c>
      <c r="D15" s="1" t="s">
        <v>78</v>
      </c>
      <c r="E15" s="5"/>
      <c r="F15" s="1"/>
    </row>
    <row r="16" spans="1:6">
      <c r="A16" s="1" t="s">
        <v>18</v>
      </c>
      <c r="B16" s="5">
        <v>508</v>
      </c>
      <c r="C16" s="5">
        <v>254</v>
      </c>
      <c r="D16" s="1" t="s">
        <v>78</v>
      </c>
      <c r="E16" s="5"/>
      <c r="F16" s="1"/>
    </row>
    <row r="17" spans="1:6">
      <c r="A17" s="1" t="s">
        <v>19</v>
      </c>
      <c r="B17" s="5">
        <v>204</v>
      </c>
      <c r="C17" s="5">
        <v>102</v>
      </c>
      <c r="D17" s="1" t="s">
        <v>78</v>
      </c>
      <c r="E17" s="5"/>
      <c r="F17" s="1"/>
    </row>
    <row r="18" spans="1:6">
      <c r="A18" s="1" t="s">
        <v>20</v>
      </c>
      <c r="B18" s="5">
        <v>148</v>
      </c>
      <c r="C18" s="5">
        <v>74</v>
      </c>
      <c r="D18" s="1" t="s">
        <v>78</v>
      </c>
      <c r="E18" s="5"/>
      <c r="F18" s="1"/>
    </row>
    <row r="19" spans="1:6">
      <c r="A19" s="1" t="s">
        <v>21</v>
      </c>
      <c r="B19" s="5">
        <v>0</v>
      </c>
      <c r="C19" s="5">
        <v>282</v>
      </c>
      <c r="D19" s="1" t="s">
        <v>78</v>
      </c>
      <c r="E19" s="5"/>
      <c r="F19" s="1"/>
    </row>
    <row r="20" spans="1:6">
      <c r="A20" s="1" t="s">
        <v>87</v>
      </c>
      <c r="B20" s="5">
        <v>33</v>
      </c>
      <c r="C20" s="5">
        <v>16</v>
      </c>
      <c r="D20" s="1" t="s">
        <v>78</v>
      </c>
      <c r="E20" s="5"/>
      <c r="F20" s="1"/>
    </row>
    <row r="21" spans="1:6">
      <c r="A21" s="1" t="s">
        <v>22</v>
      </c>
      <c r="B21" s="5">
        <v>475</v>
      </c>
      <c r="C21" s="5">
        <v>237</v>
      </c>
      <c r="D21" s="1" t="s">
        <v>78</v>
      </c>
      <c r="E21" s="5"/>
      <c r="F21" s="1"/>
    </row>
    <row r="22" spans="1:6">
      <c r="A22" s="1" t="s">
        <v>23</v>
      </c>
      <c r="B22" s="5">
        <v>638</v>
      </c>
      <c r="C22" s="5">
        <v>319</v>
      </c>
      <c r="D22" s="1" t="s">
        <v>78</v>
      </c>
      <c r="E22" s="5"/>
      <c r="F22" s="1"/>
    </row>
    <row r="23" spans="1:6">
      <c r="A23" s="1"/>
      <c r="B23" s="5"/>
      <c r="C23" s="5"/>
      <c r="D23" s="1"/>
      <c r="E23" s="5"/>
      <c r="F23" s="1"/>
    </row>
    <row r="24" spans="1:6">
      <c r="A24" s="1" t="s">
        <v>39</v>
      </c>
      <c r="B24" s="5">
        <v>27</v>
      </c>
      <c r="C24" s="5">
        <v>13</v>
      </c>
      <c r="D24" s="1" t="s">
        <v>85</v>
      </c>
      <c r="E24" s="5"/>
      <c r="F24" s="1"/>
    </row>
    <row r="25" spans="1:6">
      <c r="A25" s="1" t="s">
        <v>86</v>
      </c>
      <c r="B25" s="5">
        <v>27</v>
      </c>
      <c r="C25" s="5">
        <v>13</v>
      </c>
      <c r="D25" s="1" t="s">
        <v>85</v>
      </c>
      <c r="E25" s="5"/>
      <c r="F25" s="1"/>
    </row>
    <row r="26" spans="1:6">
      <c r="A26" s="1" t="s">
        <v>24</v>
      </c>
      <c r="B26" s="5">
        <v>38</v>
      </c>
      <c r="C26" s="5">
        <v>19</v>
      </c>
      <c r="D26" s="1" t="s">
        <v>85</v>
      </c>
      <c r="E26" s="5"/>
      <c r="F26" s="1"/>
    </row>
    <row r="27" spans="1:6">
      <c r="A27" s="1" t="s">
        <v>25</v>
      </c>
      <c r="B27" s="5">
        <v>40</v>
      </c>
      <c r="C27" s="5">
        <v>20</v>
      </c>
      <c r="D27" s="1" t="s">
        <v>85</v>
      </c>
      <c r="E27" s="5"/>
      <c r="F27" s="1"/>
    </row>
    <row r="28" spans="1:6">
      <c r="A28" s="1" t="s">
        <v>26</v>
      </c>
      <c r="B28" s="5">
        <v>38</v>
      </c>
      <c r="C28" s="5">
        <v>19</v>
      </c>
      <c r="D28" s="1" t="s">
        <v>85</v>
      </c>
      <c r="E28" s="5"/>
      <c r="F28" s="1"/>
    </row>
    <row r="29" spans="1:6">
      <c r="A29" s="1" t="s">
        <v>27</v>
      </c>
      <c r="B29" s="5">
        <v>48</v>
      </c>
      <c r="C29" s="5">
        <v>24</v>
      </c>
      <c r="D29" s="1" t="s">
        <v>85</v>
      </c>
      <c r="E29" s="5"/>
      <c r="F29" s="1"/>
    </row>
    <row r="30" spans="1:6">
      <c r="A30" s="1" t="s">
        <v>28</v>
      </c>
      <c r="B30" s="5">
        <v>43</v>
      </c>
      <c r="C30" s="5">
        <v>21</v>
      </c>
      <c r="D30" s="1" t="s">
        <v>85</v>
      </c>
      <c r="E30" s="5"/>
      <c r="F30" s="1"/>
    </row>
    <row r="31" spans="1:6">
      <c r="A31" s="1" t="s">
        <v>29</v>
      </c>
      <c r="B31" s="5">
        <v>36</v>
      </c>
      <c r="C31" s="5">
        <v>18</v>
      </c>
      <c r="D31" s="1" t="s">
        <v>85</v>
      </c>
      <c r="E31" s="5"/>
      <c r="F31" s="1"/>
    </row>
    <row r="32" spans="1:6">
      <c r="A32" s="1" t="s">
        <v>88</v>
      </c>
      <c r="B32" s="5">
        <v>37</v>
      </c>
      <c r="C32" s="5">
        <v>19</v>
      </c>
      <c r="D32" s="1" t="s">
        <v>85</v>
      </c>
      <c r="E32" s="5"/>
      <c r="F32" s="1"/>
    </row>
    <row r="33" spans="1:6">
      <c r="A33" s="1" t="s">
        <v>89</v>
      </c>
      <c r="B33" s="5">
        <v>35</v>
      </c>
      <c r="C33" s="5">
        <v>18</v>
      </c>
      <c r="D33" s="1" t="s">
        <v>85</v>
      </c>
      <c r="E33" s="5"/>
      <c r="F33" s="1"/>
    </row>
    <row r="34" spans="1:6">
      <c r="A34" s="1" t="s">
        <v>90</v>
      </c>
      <c r="B34" s="5">
        <v>37</v>
      </c>
      <c r="C34" s="5">
        <v>19</v>
      </c>
      <c r="D34" s="1" t="s">
        <v>85</v>
      </c>
      <c r="E34" s="5"/>
      <c r="F34" s="1"/>
    </row>
    <row r="35" spans="1:6">
      <c r="A35" s="1" t="s">
        <v>91</v>
      </c>
      <c r="B35" s="5">
        <v>35</v>
      </c>
      <c r="C35" s="5">
        <v>18</v>
      </c>
      <c r="D35" s="1" t="s">
        <v>85</v>
      </c>
      <c r="E35" s="5"/>
      <c r="F35" s="1"/>
    </row>
    <row r="36" spans="1:6">
      <c r="A36" s="1" t="s">
        <v>92</v>
      </c>
      <c r="B36" s="5">
        <v>37</v>
      </c>
      <c r="C36" s="5">
        <v>19</v>
      </c>
      <c r="D36" s="1" t="s">
        <v>85</v>
      </c>
      <c r="E36" s="5"/>
      <c r="F36" s="1"/>
    </row>
    <row r="37" spans="1:6">
      <c r="A37" s="1" t="s">
        <v>93</v>
      </c>
      <c r="B37" s="5">
        <v>35</v>
      </c>
      <c r="C37" s="5">
        <v>18</v>
      </c>
      <c r="D37" s="1" t="s">
        <v>85</v>
      </c>
      <c r="E37" s="5"/>
      <c r="F37" s="1"/>
    </row>
    <row r="38" spans="1:6">
      <c r="A38" s="1" t="s">
        <v>94</v>
      </c>
      <c r="B38" s="5">
        <v>37</v>
      </c>
      <c r="C38" s="5">
        <v>19</v>
      </c>
      <c r="D38" s="1" t="s">
        <v>85</v>
      </c>
      <c r="E38" s="5"/>
      <c r="F38" s="1"/>
    </row>
    <row r="39" spans="1:6">
      <c r="A39" s="1" t="s">
        <v>95</v>
      </c>
      <c r="B39" s="5">
        <v>35</v>
      </c>
      <c r="C39" s="5">
        <v>18</v>
      </c>
      <c r="D39" s="1" t="s">
        <v>85</v>
      </c>
      <c r="E39" s="5"/>
      <c r="F39" s="1"/>
    </row>
    <row r="40" spans="1:6">
      <c r="A40" s="16"/>
      <c r="B40" s="1"/>
      <c r="C40" s="1"/>
      <c r="D40" s="1"/>
      <c r="E40" s="1"/>
      <c r="F40" s="1"/>
    </row>
    <row r="41" spans="1:6">
      <c r="A41" s="1"/>
      <c r="B41" s="5"/>
      <c r="C41" s="5"/>
      <c r="D41" s="1"/>
      <c r="E41" s="1"/>
      <c r="F41" s="1"/>
    </row>
    <row r="42" spans="1:6">
      <c r="A42" s="1"/>
      <c r="B42" s="5"/>
      <c r="C42" s="5"/>
      <c r="D42" s="1"/>
      <c r="E42" s="1"/>
      <c r="F42" s="1"/>
    </row>
    <row r="43" spans="1:6">
      <c r="A43" s="1"/>
      <c r="B43" s="5"/>
      <c r="C43" s="5"/>
      <c r="D43" s="1"/>
      <c r="E43" s="1"/>
      <c r="F43" s="1"/>
    </row>
    <row r="44" spans="1:6">
      <c r="A44" s="1"/>
      <c r="B44" s="5"/>
      <c r="C44" s="5"/>
      <c r="D44" s="1"/>
      <c r="E44" s="1"/>
      <c r="F44" s="1"/>
    </row>
    <row r="45" spans="1:6">
      <c r="A45" s="1"/>
      <c r="B45" s="5"/>
      <c r="C45" s="5"/>
      <c r="D45" s="1"/>
      <c r="E45" s="1"/>
      <c r="F45" s="1"/>
    </row>
    <row r="46" spans="1:6">
      <c r="A46" s="1"/>
      <c r="B46" s="5"/>
      <c r="C46" s="5"/>
      <c r="D46" s="1"/>
      <c r="E46" s="1"/>
      <c r="F46" s="1"/>
    </row>
    <row r="47" spans="1:6">
      <c r="A47" s="1"/>
      <c r="B47" s="5"/>
      <c r="C47" s="5"/>
      <c r="D47" s="1"/>
      <c r="E47" s="1"/>
      <c r="F47" s="1"/>
    </row>
    <row r="48" spans="1:6">
      <c r="A48" s="1"/>
      <c r="B48" s="5"/>
      <c r="C48" s="5"/>
      <c r="D48" s="1"/>
      <c r="E48" s="1"/>
      <c r="F48" s="1"/>
    </row>
    <row r="49" spans="1:4">
      <c r="A49" s="1"/>
      <c r="B49" s="5"/>
      <c r="C49" s="5"/>
      <c r="D49" s="1"/>
    </row>
    <row r="50" spans="1:4">
      <c r="A50" s="1"/>
      <c r="B50" s="5"/>
      <c r="C50" s="5"/>
      <c r="D50" s="1"/>
    </row>
    <row r="51" spans="1:4">
      <c r="A51" s="1"/>
      <c r="B51" s="5"/>
      <c r="C51" s="5"/>
      <c r="D51" s="1"/>
    </row>
    <row r="52" spans="1:4">
      <c r="A52" s="1"/>
      <c r="B52" s="5"/>
      <c r="C52" s="5"/>
      <c r="D52" s="1"/>
    </row>
    <row r="53" spans="1:4">
      <c r="A53" s="1"/>
      <c r="B53" s="5"/>
      <c r="C53" s="5"/>
      <c r="D53" s="1"/>
    </row>
    <row r="54" spans="1:4">
      <c r="A54" s="1"/>
      <c r="B54" s="5"/>
      <c r="C54" s="5"/>
      <c r="D54" s="1"/>
    </row>
    <row r="55" spans="1:4">
      <c r="A55" s="1"/>
      <c r="B55" s="5"/>
      <c r="C55" s="5"/>
      <c r="D55" s="1"/>
    </row>
    <row r="56" spans="1:4">
      <c r="A56" s="1"/>
      <c r="B56" s="5"/>
      <c r="C56" s="5"/>
      <c r="D56" s="1"/>
    </row>
    <row r="57" spans="1:4">
      <c r="A57" s="17"/>
    </row>
    <row r="58" spans="1:4">
      <c r="A58" s="1"/>
      <c r="B58" s="5"/>
      <c r="C58" s="5"/>
      <c r="D58" s="1"/>
    </row>
    <row r="59" spans="1:4">
      <c r="A59" s="1"/>
      <c r="B59" s="5"/>
      <c r="C59" s="5"/>
      <c r="D59" s="1"/>
    </row>
    <row r="60" spans="1:4">
      <c r="A60" s="1"/>
      <c r="B60" s="5"/>
      <c r="C60" s="5"/>
      <c r="D60" s="1"/>
    </row>
    <row r="61" spans="1:4">
      <c r="A61" s="1"/>
      <c r="B61" s="5"/>
      <c r="C61" s="5"/>
      <c r="D61" s="1"/>
    </row>
    <row r="62" spans="1:4">
      <c r="A62" s="1"/>
      <c r="B62" s="5"/>
      <c r="C62" s="5"/>
      <c r="D62" s="1"/>
    </row>
    <row r="63" spans="1:4">
      <c r="A63" s="1"/>
      <c r="B63" s="5"/>
      <c r="C63" s="5"/>
      <c r="D63" s="1"/>
    </row>
    <row r="64" spans="1:4">
      <c r="A64" s="1"/>
      <c r="B64" s="5"/>
      <c r="C64" s="5"/>
      <c r="D64" s="1"/>
    </row>
    <row r="65" spans="1:4">
      <c r="A65" s="1"/>
      <c r="B65" s="5"/>
      <c r="C65" s="5"/>
      <c r="D65" s="1"/>
    </row>
    <row r="66" spans="1:4">
      <c r="A66" s="1"/>
      <c r="B66" s="5"/>
      <c r="C66" s="5"/>
      <c r="D66" s="1"/>
    </row>
    <row r="67" spans="1:4">
      <c r="A67" s="1"/>
      <c r="B67" s="5"/>
      <c r="C67" s="5"/>
      <c r="D67" s="1"/>
    </row>
    <row r="68" spans="1:4">
      <c r="A68" s="1"/>
      <c r="B68" s="5"/>
      <c r="C68" s="5"/>
      <c r="D68" s="1"/>
    </row>
    <row r="69" spans="1:4">
      <c r="A69" s="1"/>
      <c r="B69" s="5"/>
      <c r="C69" s="5"/>
      <c r="D69" s="1"/>
    </row>
    <row r="70" spans="1:4">
      <c r="A70" s="1"/>
      <c r="B70" s="5"/>
      <c r="C70" s="5"/>
      <c r="D70" s="1"/>
    </row>
    <row r="71" spans="1:4">
      <c r="A71" s="1"/>
      <c r="B71" s="5"/>
      <c r="C71" s="5"/>
      <c r="D71" s="1"/>
    </row>
    <row r="72" spans="1:4">
      <c r="A72" s="1"/>
      <c r="B72" s="5"/>
      <c r="C72" s="5"/>
      <c r="D72" s="1"/>
    </row>
    <row r="73" spans="1:4">
      <c r="A73" s="1"/>
      <c r="B73" s="5"/>
      <c r="C73" s="5"/>
      <c r="D73" s="1"/>
    </row>
    <row r="74" spans="1:4">
      <c r="A74" s="17"/>
    </row>
    <row r="75" spans="1:4">
      <c r="A75" s="1"/>
      <c r="B75" s="5"/>
      <c r="C75" s="5"/>
      <c r="D75" s="1"/>
    </row>
    <row r="76" spans="1:4">
      <c r="A76" s="1"/>
      <c r="B76" s="5"/>
      <c r="C76" s="5"/>
      <c r="D76" s="1"/>
    </row>
    <row r="77" spans="1:4">
      <c r="A77" s="1"/>
      <c r="B77" s="5"/>
      <c r="C77" s="5"/>
      <c r="D77" s="1"/>
    </row>
    <row r="78" spans="1:4">
      <c r="A78" s="1"/>
      <c r="B78" s="5"/>
      <c r="C78" s="5"/>
      <c r="D78" s="1"/>
    </row>
    <row r="79" spans="1:4">
      <c r="A79" s="1"/>
      <c r="B79" s="5"/>
      <c r="C79" s="5"/>
      <c r="D79" s="1"/>
    </row>
    <row r="80" spans="1:4">
      <c r="A80" s="1"/>
      <c r="B80" s="5"/>
      <c r="C80" s="5"/>
      <c r="D80" s="1"/>
    </row>
    <row r="81" spans="1:4">
      <c r="A81" s="1"/>
      <c r="B81" s="5"/>
      <c r="C81" s="5"/>
      <c r="D81" s="1"/>
    </row>
    <row r="82" spans="1:4">
      <c r="A82" s="1"/>
      <c r="B82" s="5"/>
      <c r="C82" s="5"/>
      <c r="D82" s="1"/>
    </row>
    <row r="83" spans="1:4">
      <c r="A83" s="1"/>
      <c r="B83" s="5"/>
      <c r="C83" s="5"/>
      <c r="D83" s="1"/>
    </row>
    <row r="84" spans="1:4">
      <c r="A84" s="1"/>
      <c r="B84" s="5"/>
      <c r="C84" s="5"/>
      <c r="D84" s="1"/>
    </row>
    <row r="85" spans="1:4">
      <c r="A85" s="1"/>
      <c r="B85" s="5"/>
      <c r="C85" s="5"/>
      <c r="D85" s="1"/>
    </row>
    <row r="86" spans="1:4">
      <c r="A86" s="1"/>
      <c r="B86" s="5"/>
      <c r="C86" s="5"/>
      <c r="D86" s="1"/>
    </row>
    <row r="87" spans="1:4">
      <c r="A87" s="1"/>
      <c r="B87" s="5"/>
      <c r="C87" s="5"/>
      <c r="D87" s="1"/>
    </row>
    <row r="88" spans="1:4">
      <c r="A88" s="1"/>
      <c r="B88" s="5"/>
      <c r="C88" s="5"/>
      <c r="D88" s="1"/>
    </row>
    <row r="89" spans="1:4">
      <c r="A89" s="1"/>
      <c r="B89" s="5"/>
      <c r="C89" s="5"/>
      <c r="D89" s="1"/>
    </row>
    <row r="90" spans="1:4">
      <c r="A90" s="1"/>
      <c r="B90" s="5"/>
      <c r="C90" s="5"/>
      <c r="D90" s="1"/>
    </row>
    <row r="91" spans="1:4">
      <c r="A91" s="17"/>
    </row>
    <row r="92" spans="1:4">
      <c r="A92" s="1"/>
      <c r="B92" s="5"/>
      <c r="C92" s="5"/>
      <c r="D92" s="1"/>
    </row>
    <row r="93" spans="1:4">
      <c r="A93" s="1"/>
      <c r="B93" s="5"/>
      <c r="C93" s="5"/>
      <c r="D93" s="1"/>
    </row>
    <row r="94" spans="1:4">
      <c r="A94" s="1"/>
      <c r="B94" s="5"/>
      <c r="C94" s="5"/>
      <c r="D94" s="1"/>
    </row>
    <row r="95" spans="1:4">
      <c r="A95" s="1"/>
      <c r="B95" s="5"/>
      <c r="C95" s="5"/>
      <c r="D95" s="1"/>
    </row>
    <row r="96" spans="1:4">
      <c r="A96" s="1"/>
      <c r="B96" s="5"/>
      <c r="C96" s="5"/>
      <c r="D96" s="1"/>
    </row>
    <row r="97" spans="1:4">
      <c r="A97" s="1"/>
      <c r="B97" s="5"/>
      <c r="C97" s="5"/>
      <c r="D97" s="1"/>
    </row>
    <row r="98" spans="1:4">
      <c r="A98" s="1"/>
      <c r="B98" s="5"/>
      <c r="C98" s="5"/>
      <c r="D98" s="1"/>
    </row>
    <row r="99" spans="1:4">
      <c r="A99" s="1"/>
      <c r="B99" s="5"/>
      <c r="C99" s="5"/>
      <c r="D99" s="1"/>
    </row>
    <row r="100" spans="1:4">
      <c r="A100" s="1"/>
      <c r="B100" s="5"/>
      <c r="C100" s="5"/>
      <c r="D100" s="1"/>
    </row>
    <row r="101" spans="1:4">
      <c r="A101" s="1"/>
      <c r="B101" s="5"/>
      <c r="C101" s="5"/>
      <c r="D101" s="1"/>
    </row>
    <row r="102" spans="1:4">
      <c r="A102" s="1"/>
      <c r="B102" s="5"/>
      <c r="C102" s="5"/>
      <c r="D102" s="1"/>
    </row>
    <row r="103" spans="1:4">
      <c r="A103" s="1"/>
      <c r="B103" s="5"/>
      <c r="C103" s="5"/>
      <c r="D103" s="1"/>
    </row>
    <row r="104" spans="1:4">
      <c r="A104" s="1"/>
      <c r="B104" s="5"/>
      <c r="C104" s="5"/>
      <c r="D104" s="1"/>
    </row>
    <row r="105" spans="1:4">
      <c r="A105" s="1"/>
      <c r="B105" s="5"/>
      <c r="C105" s="5"/>
      <c r="D105" s="1"/>
    </row>
    <row r="106" spans="1:4">
      <c r="A106" s="1"/>
      <c r="B106" s="5"/>
      <c r="C106" s="5"/>
      <c r="D106" s="1"/>
    </row>
    <row r="107" spans="1:4">
      <c r="A107" s="1"/>
      <c r="B107" s="5"/>
      <c r="C107" s="5"/>
      <c r="D107" s="1"/>
    </row>
    <row r="108" spans="1:4">
      <c r="A108" s="17"/>
    </row>
    <row r="109" spans="1:4">
      <c r="A109" s="1"/>
      <c r="B109" s="5"/>
      <c r="C109" s="5"/>
      <c r="D109" s="1"/>
    </row>
    <row r="110" spans="1:4">
      <c r="A110" s="1"/>
      <c r="B110" s="5"/>
      <c r="C110" s="5"/>
      <c r="D110" s="1"/>
    </row>
    <row r="111" spans="1:4">
      <c r="A111" s="1"/>
      <c r="B111" s="5"/>
      <c r="C111" s="5"/>
      <c r="D111" s="1"/>
    </row>
    <row r="112" spans="1:4">
      <c r="A112" s="1"/>
      <c r="B112" s="5"/>
      <c r="C112" s="5"/>
      <c r="D112" s="1"/>
    </row>
    <row r="113" spans="1:4">
      <c r="A113" s="1"/>
      <c r="B113" s="5"/>
      <c r="C113" s="5"/>
      <c r="D113" s="1"/>
    </row>
    <row r="114" spans="1:4">
      <c r="A114" s="1"/>
      <c r="B114" s="5"/>
      <c r="C114" s="5"/>
      <c r="D114" s="1"/>
    </row>
    <row r="115" spans="1:4">
      <c r="A115" s="1"/>
      <c r="B115" s="5"/>
      <c r="C115" s="5"/>
      <c r="D115" s="1"/>
    </row>
    <row r="116" spans="1:4">
      <c r="A116" s="1"/>
      <c r="B116" s="5"/>
      <c r="C116" s="5"/>
      <c r="D116" s="1"/>
    </row>
    <row r="117" spans="1:4">
      <c r="A117" s="1"/>
      <c r="B117" s="5"/>
      <c r="C117" s="5"/>
      <c r="D117" s="1"/>
    </row>
    <row r="118" spans="1:4">
      <c r="A118" s="1"/>
      <c r="B118" s="5"/>
      <c r="C118" s="5"/>
      <c r="D118" s="1"/>
    </row>
    <row r="119" spans="1:4">
      <c r="A119" s="1"/>
      <c r="B119" s="5"/>
      <c r="C119" s="5"/>
      <c r="D119" s="1"/>
    </row>
    <row r="120" spans="1:4">
      <c r="A120" s="1"/>
      <c r="B120" s="5"/>
      <c r="C120" s="5"/>
      <c r="D120" s="1"/>
    </row>
    <row r="121" spans="1:4">
      <c r="A121" s="1"/>
      <c r="B121" s="5"/>
      <c r="C121" s="5"/>
      <c r="D121" s="1"/>
    </row>
    <row r="122" spans="1:4">
      <c r="A122" s="1"/>
      <c r="B122" s="5"/>
      <c r="C122" s="5"/>
      <c r="D122" s="1"/>
    </row>
    <row r="123" spans="1:4">
      <c r="A123" s="1"/>
      <c r="B123" s="5"/>
      <c r="C123" s="5"/>
      <c r="D123" s="1"/>
    </row>
    <row r="124" spans="1:4">
      <c r="A124" s="1"/>
      <c r="B124" s="5"/>
      <c r="C124" s="5"/>
      <c r="D124" s="1"/>
    </row>
    <row r="125" spans="1:4">
      <c r="A125" s="17"/>
    </row>
    <row r="126" spans="1:4">
      <c r="A126" s="1"/>
      <c r="B126" s="5"/>
      <c r="C126" s="5"/>
      <c r="D126" s="1"/>
    </row>
    <row r="127" spans="1:4">
      <c r="A127" s="1"/>
      <c r="B127" s="5"/>
      <c r="C127" s="5"/>
      <c r="D127" s="1"/>
    </row>
    <row r="128" spans="1:4">
      <c r="A128" s="1"/>
      <c r="B128" s="5"/>
      <c r="C128" s="5"/>
      <c r="D128" s="1"/>
    </row>
    <row r="129" spans="1:4">
      <c r="A129" s="1"/>
      <c r="B129" s="5"/>
      <c r="C129" s="5"/>
      <c r="D129" s="1"/>
    </row>
    <row r="130" spans="1:4">
      <c r="A130" s="1"/>
      <c r="B130" s="5"/>
      <c r="C130" s="5"/>
      <c r="D130" s="1"/>
    </row>
    <row r="131" spans="1:4">
      <c r="A131" s="1"/>
      <c r="B131" s="5"/>
      <c r="C131" s="5"/>
      <c r="D131" s="1"/>
    </row>
    <row r="132" spans="1:4">
      <c r="A132" s="1"/>
      <c r="B132" s="5"/>
      <c r="C132" s="5"/>
      <c r="D132" s="1"/>
    </row>
    <row r="133" spans="1:4">
      <c r="A133" s="1"/>
      <c r="B133" s="5"/>
      <c r="C133" s="5"/>
      <c r="D133" s="1"/>
    </row>
    <row r="134" spans="1:4">
      <c r="A134" s="1"/>
      <c r="B134" s="5"/>
      <c r="C134" s="5"/>
      <c r="D134" s="1"/>
    </row>
    <row r="135" spans="1:4">
      <c r="A135" s="1"/>
      <c r="B135" s="5"/>
      <c r="C135" s="5"/>
      <c r="D135" s="1"/>
    </row>
    <row r="136" spans="1:4">
      <c r="A136" s="1"/>
      <c r="B136" s="5"/>
      <c r="C136" s="5"/>
      <c r="D136" s="1"/>
    </row>
    <row r="137" spans="1:4">
      <c r="A137" s="1"/>
      <c r="B137" s="5"/>
      <c r="C137" s="5"/>
      <c r="D137" s="1"/>
    </row>
    <row r="138" spans="1:4">
      <c r="A138" s="1"/>
      <c r="B138" s="5"/>
      <c r="C138" s="5"/>
      <c r="D138" s="1"/>
    </row>
    <row r="139" spans="1:4">
      <c r="A139" s="1"/>
      <c r="B139" s="5"/>
      <c r="C139" s="5"/>
      <c r="D139" s="1"/>
    </row>
    <row r="140" spans="1:4">
      <c r="A140" s="1"/>
      <c r="B140" s="5"/>
      <c r="C140" s="5"/>
      <c r="D140" s="1"/>
    </row>
    <row r="141" spans="1:4">
      <c r="A141" s="1"/>
      <c r="B141" s="5"/>
      <c r="C141" s="5"/>
      <c r="D141" s="1"/>
    </row>
    <row r="142" spans="1:4">
      <c r="A142" s="17"/>
    </row>
    <row r="143" spans="1:4">
      <c r="A143" s="1"/>
      <c r="B143" s="5"/>
      <c r="C143" s="5"/>
      <c r="D143" s="1"/>
    </row>
    <row r="144" spans="1:4">
      <c r="A144" s="1"/>
      <c r="B144" s="5"/>
      <c r="C144" s="5"/>
      <c r="D144" s="1"/>
    </row>
    <row r="145" spans="1:4">
      <c r="A145" s="1"/>
      <c r="B145" s="5"/>
      <c r="C145" s="5"/>
      <c r="D145" s="1"/>
    </row>
    <row r="146" spans="1:4">
      <c r="A146" s="1"/>
      <c r="B146" s="5"/>
      <c r="C146" s="5"/>
      <c r="D146" s="1"/>
    </row>
    <row r="147" spans="1:4">
      <c r="A147" s="1"/>
      <c r="B147" s="5"/>
      <c r="C147" s="5"/>
      <c r="D147" s="1"/>
    </row>
    <row r="148" spans="1:4">
      <c r="A148" s="1"/>
      <c r="B148" s="5"/>
      <c r="C148" s="5"/>
      <c r="D148" s="1"/>
    </row>
    <row r="149" spans="1:4">
      <c r="A149" s="1"/>
      <c r="B149" s="5"/>
      <c r="C149" s="5"/>
      <c r="D149" s="1"/>
    </row>
    <row r="150" spans="1:4">
      <c r="A150" s="1"/>
      <c r="B150" s="5"/>
      <c r="C150" s="5"/>
      <c r="D150" s="1"/>
    </row>
    <row r="151" spans="1:4">
      <c r="A151" s="1"/>
      <c r="B151" s="5"/>
      <c r="C151" s="5"/>
      <c r="D151" s="1"/>
    </row>
    <row r="152" spans="1:4">
      <c r="A152" s="1"/>
      <c r="B152" s="5"/>
      <c r="C152" s="5"/>
      <c r="D152" s="1"/>
    </row>
    <row r="153" spans="1:4">
      <c r="A153" s="1"/>
      <c r="B153" s="5"/>
      <c r="C153" s="5"/>
      <c r="D153" s="1"/>
    </row>
    <row r="154" spans="1:4">
      <c r="A154" s="1"/>
      <c r="B154" s="5"/>
      <c r="C154" s="5"/>
      <c r="D154" s="1"/>
    </row>
    <row r="155" spans="1:4">
      <c r="A155" s="1"/>
      <c r="B155" s="5"/>
      <c r="C155" s="5"/>
      <c r="D155" s="1"/>
    </row>
    <row r="156" spans="1:4">
      <c r="A156" s="1"/>
      <c r="B156" s="5"/>
      <c r="C156" s="5"/>
      <c r="D156" s="1"/>
    </row>
    <row r="157" spans="1:4">
      <c r="A157" s="1"/>
      <c r="B157" s="5"/>
      <c r="C157" s="5"/>
      <c r="D157" s="1"/>
    </row>
    <row r="158" spans="1:4">
      <c r="A158" s="1"/>
      <c r="B158" s="5"/>
      <c r="C158" s="5"/>
      <c r="D158" s="1"/>
    </row>
    <row r="159" spans="1:4">
      <c r="A159" s="17"/>
    </row>
    <row r="160" spans="1:4">
      <c r="A160" s="1"/>
      <c r="B160" s="5"/>
      <c r="C160" s="5"/>
      <c r="D160" s="1"/>
    </row>
    <row r="161" spans="1:4">
      <c r="A161" s="1"/>
      <c r="B161" s="5"/>
      <c r="C161" s="5"/>
      <c r="D161" s="1"/>
    </row>
    <row r="162" spans="1:4">
      <c r="A162" s="1"/>
      <c r="B162" s="5"/>
      <c r="C162" s="5"/>
      <c r="D162" s="1"/>
    </row>
    <row r="163" spans="1:4">
      <c r="A163" s="1"/>
      <c r="B163" s="5"/>
      <c r="C163" s="5"/>
      <c r="D163" s="1"/>
    </row>
    <row r="164" spans="1:4">
      <c r="A164" s="1"/>
      <c r="B164" s="5"/>
      <c r="C164" s="5"/>
      <c r="D164" s="1"/>
    </row>
    <row r="165" spans="1:4">
      <c r="A165" s="1"/>
      <c r="B165" s="5"/>
      <c r="C165" s="5"/>
      <c r="D165" s="1"/>
    </row>
    <row r="166" spans="1:4">
      <c r="A166" s="1"/>
      <c r="B166" s="5"/>
      <c r="C166" s="5"/>
      <c r="D166" s="1"/>
    </row>
    <row r="167" spans="1:4">
      <c r="A167" s="1"/>
      <c r="B167" s="5"/>
      <c r="C167" s="5"/>
      <c r="D167" s="1"/>
    </row>
    <row r="168" spans="1:4">
      <c r="A168" s="1"/>
      <c r="B168" s="5"/>
      <c r="C168" s="5"/>
      <c r="D168" s="1"/>
    </row>
    <row r="169" spans="1:4">
      <c r="A169" s="1"/>
      <c r="B169" s="5"/>
      <c r="C169" s="5"/>
      <c r="D169" s="1"/>
    </row>
    <row r="170" spans="1:4">
      <c r="A170" s="1"/>
      <c r="B170" s="5"/>
      <c r="C170" s="5"/>
      <c r="D170" s="1"/>
    </row>
    <row r="171" spans="1:4">
      <c r="A171" s="1"/>
      <c r="B171" s="5"/>
      <c r="C171" s="5"/>
      <c r="D171" s="1"/>
    </row>
    <row r="172" spans="1:4">
      <c r="A172" s="1"/>
      <c r="B172" s="5"/>
      <c r="C172" s="5"/>
      <c r="D172" s="1"/>
    </row>
    <row r="173" spans="1:4">
      <c r="A173" s="1"/>
      <c r="B173" s="5"/>
      <c r="C173" s="5"/>
      <c r="D173" s="1"/>
    </row>
    <row r="174" spans="1:4">
      <c r="A174" s="1"/>
      <c r="B174" s="5"/>
      <c r="C174" s="5"/>
      <c r="D174" s="1"/>
    </row>
    <row r="175" spans="1:4">
      <c r="A175" s="1"/>
      <c r="B175" s="5"/>
      <c r="C175" s="5"/>
      <c r="D175" s="1"/>
    </row>
    <row r="176" spans="1:4">
      <c r="A176" s="17"/>
    </row>
    <row r="177" spans="1:4">
      <c r="A177" s="1"/>
      <c r="B177" s="5"/>
      <c r="C177" s="5"/>
      <c r="D177" s="1"/>
    </row>
    <row r="178" spans="1:4">
      <c r="A178" s="1"/>
      <c r="B178" s="5"/>
      <c r="C178" s="5"/>
      <c r="D178" s="1"/>
    </row>
    <row r="179" spans="1:4">
      <c r="A179" s="1"/>
      <c r="B179" s="5"/>
      <c r="C179" s="5"/>
      <c r="D179" s="1"/>
    </row>
    <row r="180" spans="1:4">
      <c r="A180" s="1"/>
      <c r="B180" s="5"/>
      <c r="C180" s="5"/>
      <c r="D180" s="1"/>
    </row>
    <row r="181" spans="1:4">
      <c r="A181" s="1"/>
      <c r="B181" s="5"/>
      <c r="C181" s="5"/>
      <c r="D181" s="1"/>
    </row>
    <row r="182" spans="1:4">
      <c r="A182" s="1"/>
      <c r="B182" s="5"/>
      <c r="C182" s="5"/>
      <c r="D182" s="1"/>
    </row>
    <row r="183" spans="1:4">
      <c r="A183" s="1"/>
      <c r="B183" s="5"/>
      <c r="C183" s="5"/>
      <c r="D183" s="1"/>
    </row>
    <row r="184" spans="1:4">
      <c r="A184" s="1"/>
      <c r="B184" s="5"/>
      <c r="C184" s="5"/>
      <c r="D184" s="1"/>
    </row>
    <row r="185" spans="1:4">
      <c r="A185" s="1"/>
      <c r="B185" s="5"/>
      <c r="C185" s="5"/>
      <c r="D185" s="1"/>
    </row>
    <row r="186" spans="1:4">
      <c r="A186" s="1"/>
      <c r="B186" s="5"/>
      <c r="C186" s="5"/>
      <c r="D186" s="1"/>
    </row>
    <row r="187" spans="1:4">
      <c r="A187" s="1"/>
      <c r="B187" s="5"/>
      <c r="C187" s="5"/>
      <c r="D187" s="1"/>
    </row>
    <row r="188" spans="1:4">
      <c r="A188" s="1"/>
      <c r="B188" s="5"/>
      <c r="C188" s="5"/>
      <c r="D188" s="1"/>
    </row>
    <row r="189" spans="1:4">
      <c r="A189" s="1"/>
      <c r="B189" s="5"/>
      <c r="C189" s="5"/>
      <c r="D189" s="1"/>
    </row>
    <row r="190" spans="1:4">
      <c r="A190" s="1"/>
      <c r="B190" s="5"/>
      <c r="C190" s="5"/>
      <c r="D190" s="1"/>
    </row>
    <row r="191" spans="1:4">
      <c r="A191" s="1"/>
      <c r="B191" s="5"/>
      <c r="C191" s="5"/>
      <c r="D191" s="1"/>
    </row>
    <row r="192" spans="1:4">
      <c r="A192" s="1"/>
      <c r="B192" s="5"/>
      <c r="C192" s="5"/>
      <c r="D192" s="1"/>
    </row>
    <row r="193" spans="1:4">
      <c r="A193" s="17"/>
    </row>
    <row r="194" spans="1:4">
      <c r="A194" s="1"/>
      <c r="B194" s="5"/>
      <c r="C194" s="5"/>
      <c r="D194" s="1"/>
    </row>
    <row r="195" spans="1:4">
      <c r="A195" s="1"/>
      <c r="B195" s="5"/>
      <c r="C195" s="5"/>
      <c r="D195" s="1"/>
    </row>
    <row r="196" spans="1:4">
      <c r="A196" s="1"/>
      <c r="B196" s="5"/>
      <c r="C196" s="5"/>
      <c r="D196" s="1"/>
    </row>
    <row r="197" spans="1:4">
      <c r="A197" s="1"/>
      <c r="B197" s="5"/>
      <c r="C197" s="5"/>
      <c r="D197" s="1"/>
    </row>
    <row r="198" spans="1:4">
      <c r="A198" s="1"/>
      <c r="B198" s="5"/>
      <c r="C198" s="5"/>
      <c r="D198" s="1"/>
    </row>
    <row r="199" spans="1:4">
      <c r="A199" s="1"/>
      <c r="B199" s="5"/>
      <c r="C199" s="5"/>
      <c r="D199" s="1"/>
    </row>
    <row r="200" spans="1:4">
      <c r="A200" s="1"/>
      <c r="B200" s="5"/>
      <c r="C200" s="5"/>
      <c r="D200" s="1"/>
    </row>
    <row r="201" spans="1:4">
      <c r="A201" s="1"/>
      <c r="B201" s="5"/>
      <c r="C201" s="5"/>
      <c r="D201" s="1"/>
    </row>
    <row r="202" spans="1:4">
      <c r="A202" s="1"/>
      <c r="B202" s="5"/>
      <c r="C202" s="5"/>
      <c r="D202" s="1"/>
    </row>
    <row r="203" spans="1:4">
      <c r="A203" s="1"/>
      <c r="B203" s="5"/>
      <c r="C203" s="5"/>
      <c r="D203" s="1"/>
    </row>
    <row r="204" spans="1:4">
      <c r="A204" s="1"/>
      <c r="B204" s="5"/>
      <c r="C204" s="5"/>
      <c r="D204" s="1"/>
    </row>
    <row r="205" spans="1:4">
      <c r="A205" s="1"/>
      <c r="B205" s="5"/>
      <c r="C205" s="5"/>
      <c r="D205" s="1"/>
    </row>
    <row r="206" spans="1:4">
      <c r="A206" s="1"/>
      <c r="B206" s="5"/>
      <c r="C206" s="5"/>
      <c r="D206" s="1"/>
    </row>
    <row r="207" spans="1:4">
      <c r="A207" s="1"/>
      <c r="B207" s="5"/>
      <c r="C207" s="5"/>
      <c r="D207" s="1"/>
    </row>
    <row r="208" spans="1:4">
      <c r="A208" s="1"/>
      <c r="B208" s="5"/>
      <c r="C208" s="5"/>
      <c r="D208" s="1"/>
    </row>
    <row r="209" spans="1:4">
      <c r="A209" s="1"/>
      <c r="B209" s="5"/>
      <c r="C209" s="5"/>
      <c r="D209" s="1"/>
    </row>
    <row r="210" spans="1:4">
      <c r="A210" s="17"/>
    </row>
    <row r="211" spans="1:4">
      <c r="A211" s="1"/>
      <c r="B211" s="5"/>
      <c r="C211" s="5"/>
      <c r="D211" s="1"/>
    </row>
    <row r="212" spans="1:4">
      <c r="A212" s="1"/>
      <c r="B212" s="5"/>
      <c r="C212" s="5"/>
      <c r="D212" s="1"/>
    </row>
    <row r="213" spans="1:4">
      <c r="A213" s="1"/>
      <c r="B213" s="5"/>
      <c r="C213" s="5"/>
      <c r="D213" s="1"/>
    </row>
    <row r="214" spans="1:4">
      <c r="A214" s="1"/>
      <c r="B214" s="5"/>
      <c r="C214" s="5"/>
      <c r="D214" s="1"/>
    </row>
    <row r="215" spans="1:4">
      <c r="A215" s="1"/>
      <c r="B215" s="5"/>
      <c r="C215" s="5"/>
      <c r="D215" s="1"/>
    </row>
    <row r="216" spans="1:4">
      <c r="A216" s="1"/>
      <c r="B216" s="5"/>
      <c r="C216" s="5"/>
      <c r="D216" s="1"/>
    </row>
    <row r="217" spans="1:4">
      <c r="A217" s="1"/>
      <c r="B217" s="5"/>
      <c r="C217" s="5"/>
      <c r="D217" s="1"/>
    </row>
    <row r="218" spans="1:4">
      <c r="A218" s="1"/>
      <c r="B218" s="5"/>
      <c r="C218" s="5"/>
      <c r="D218" s="1"/>
    </row>
    <row r="219" spans="1:4">
      <c r="A219" s="1"/>
      <c r="B219" s="5"/>
      <c r="C219" s="5"/>
      <c r="D219" s="1"/>
    </row>
    <row r="220" spans="1:4">
      <c r="A220" s="1"/>
      <c r="B220" s="5"/>
      <c r="C220" s="5"/>
      <c r="D220" s="1"/>
    </row>
    <row r="221" spans="1:4">
      <c r="A221" s="1"/>
      <c r="B221" s="5"/>
      <c r="C221" s="5"/>
      <c r="D221" s="1"/>
    </row>
    <row r="222" spans="1:4">
      <c r="A222" s="1"/>
      <c r="B222" s="5"/>
      <c r="C222" s="5"/>
      <c r="D222" s="1"/>
    </row>
    <row r="223" spans="1:4">
      <c r="A223" s="1"/>
      <c r="B223" s="5"/>
      <c r="C223" s="5"/>
      <c r="D223" s="1"/>
    </row>
    <row r="224" spans="1:4">
      <c r="A224" s="1"/>
      <c r="B224" s="5"/>
      <c r="C224" s="5"/>
      <c r="D224" s="1"/>
    </row>
    <row r="225" spans="1:4">
      <c r="A225" s="1"/>
      <c r="B225" s="5"/>
      <c r="C225" s="5"/>
      <c r="D225" s="1"/>
    </row>
    <row r="226" spans="1:4">
      <c r="A226" s="1"/>
      <c r="B226" s="5"/>
      <c r="C226" s="5"/>
      <c r="D226" s="1"/>
    </row>
    <row r="227" spans="1:4">
      <c r="A227" s="17"/>
    </row>
    <row r="228" spans="1:4">
      <c r="A228" s="1"/>
      <c r="B228" s="5"/>
      <c r="C228" s="5"/>
      <c r="D228" s="1"/>
    </row>
    <row r="229" spans="1:4">
      <c r="A229" s="1"/>
      <c r="B229" s="5"/>
      <c r="C229" s="5"/>
      <c r="D229" s="1"/>
    </row>
    <row r="230" spans="1:4">
      <c r="A230" s="1"/>
      <c r="B230" s="5"/>
      <c r="C230" s="5"/>
      <c r="D230" s="1"/>
    </row>
    <row r="231" spans="1:4">
      <c r="A231" s="1"/>
      <c r="B231" s="5"/>
      <c r="C231" s="5"/>
      <c r="D231" s="1"/>
    </row>
    <row r="232" spans="1:4">
      <c r="A232" s="1"/>
      <c r="B232" s="5"/>
      <c r="C232" s="5"/>
      <c r="D232" s="1"/>
    </row>
    <row r="233" spans="1:4">
      <c r="A233" s="1"/>
      <c r="B233" s="5"/>
      <c r="C233" s="5"/>
      <c r="D233" s="1"/>
    </row>
    <row r="234" spans="1:4">
      <c r="A234" s="1"/>
      <c r="B234" s="5"/>
      <c r="C234" s="5"/>
      <c r="D234" s="1"/>
    </row>
    <row r="235" spans="1:4">
      <c r="A235" s="1"/>
      <c r="B235" s="5"/>
      <c r="C235" s="5"/>
      <c r="D235" s="1"/>
    </row>
    <row r="236" spans="1:4">
      <c r="A236" s="1"/>
      <c r="B236" s="5"/>
      <c r="C236" s="5"/>
      <c r="D236" s="1"/>
    </row>
    <row r="237" spans="1:4">
      <c r="A237" s="1"/>
      <c r="B237" s="5"/>
      <c r="C237" s="5"/>
      <c r="D237" s="1"/>
    </row>
    <row r="238" spans="1:4">
      <c r="A238" s="1"/>
      <c r="B238" s="5"/>
      <c r="C238" s="5"/>
      <c r="D238" s="1"/>
    </row>
    <row r="239" spans="1:4">
      <c r="A239" s="1"/>
      <c r="B239" s="5"/>
      <c r="C239" s="5"/>
      <c r="D239" s="1"/>
    </row>
    <row r="240" spans="1:4">
      <c r="A240" s="1"/>
      <c r="B240" s="5"/>
      <c r="C240" s="5"/>
      <c r="D240" s="1"/>
    </row>
    <row r="241" spans="1:4">
      <c r="A241" s="1"/>
      <c r="B241" s="5"/>
      <c r="C241" s="5"/>
      <c r="D241" s="1"/>
    </row>
    <row r="242" spans="1:4">
      <c r="A242" s="1"/>
      <c r="B242" s="5"/>
      <c r="C242" s="5"/>
      <c r="D242" s="1"/>
    </row>
    <row r="243" spans="1:4">
      <c r="A243" s="1"/>
      <c r="B243" s="5"/>
      <c r="C243" s="5"/>
      <c r="D243" s="1"/>
    </row>
    <row r="244" spans="1:4">
      <c r="A244" s="17"/>
    </row>
    <row r="245" spans="1:4">
      <c r="A245" s="1"/>
      <c r="B245" s="5"/>
      <c r="C245" s="5"/>
      <c r="D245" s="1"/>
    </row>
    <row r="246" spans="1:4">
      <c r="A246" s="1"/>
      <c r="B246" s="5"/>
      <c r="C246" s="5"/>
      <c r="D246" s="1"/>
    </row>
    <row r="247" spans="1:4">
      <c r="A247" s="1"/>
      <c r="B247" s="5"/>
      <c r="C247" s="5"/>
      <c r="D247" s="1"/>
    </row>
    <row r="248" spans="1:4">
      <c r="A248" s="1"/>
      <c r="B248" s="5"/>
      <c r="C248" s="5"/>
      <c r="D248" s="1"/>
    </row>
    <row r="249" spans="1:4">
      <c r="A249" s="1"/>
      <c r="B249" s="5"/>
      <c r="C249" s="5"/>
      <c r="D249" s="1"/>
    </row>
    <row r="250" spans="1:4">
      <c r="A250" s="1"/>
      <c r="B250" s="5"/>
      <c r="C250" s="5"/>
      <c r="D250" s="1"/>
    </row>
    <row r="251" spans="1:4">
      <c r="A251" s="1"/>
      <c r="B251" s="5"/>
      <c r="C251" s="5"/>
      <c r="D251" s="1"/>
    </row>
    <row r="252" spans="1:4">
      <c r="A252" s="1"/>
      <c r="B252" s="5"/>
      <c r="C252" s="5"/>
      <c r="D252" s="1"/>
    </row>
    <row r="253" spans="1:4">
      <c r="A253" s="1"/>
      <c r="B253" s="5"/>
      <c r="C253" s="5"/>
      <c r="D253" s="1"/>
    </row>
    <row r="254" spans="1:4">
      <c r="A254" s="1"/>
      <c r="B254" s="5"/>
      <c r="C254" s="5"/>
      <c r="D254" s="1"/>
    </row>
    <row r="255" spans="1:4">
      <c r="A255" s="1"/>
      <c r="B255" s="5"/>
      <c r="C255" s="5"/>
      <c r="D255" s="1"/>
    </row>
    <row r="256" spans="1:4">
      <c r="A256" s="1"/>
      <c r="B256" s="5"/>
      <c r="C256" s="5"/>
      <c r="D256" s="1"/>
    </row>
    <row r="257" spans="1:4">
      <c r="A257" s="1"/>
      <c r="B257" s="5"/>
      <c r="C257" s="5"/>
      <c r="D257" s="1"/>
    </row>
    <row r="258" spans="1:4">
      <c r="A258" s="1"/>
      <c r="B258" s="5"/>
      <c r="C258" s="5"/>
      <c r="D258" s="1"/>
    </row>
    <row r="259" spans="1:4">
      <c r="A259" s="1"/>
      <c r="B259" s="5"/>
      <c r="C259" s="5"/>
      <c r="D259" s="1"/>
    </row>
    <row r="260" spans="1:4">
      <c r="A260" s="1"/>
      <c r="B260" s="5"/>
      <c r="C260" s="5"/>
      <c r="D260" s="1"/>
    </row>
    <row r="261" spans="1:4">
      <c r="A261" s="17"/>
    </row>
    <row r="262" spans="1:4">
      <c r="A262" s="1"/>
      <c r="B262" s="5"/>
      <c r="C262" s="5"/>
      <c r="D262" s="1"/>
    </row>
    <row r="263" spans="1:4">
      <c r="A263" s="1"/>
      <c r="B263" s="5"/>
      <c r="C263" s="5"/>
      <c r="D263" s="1"/>
    </row>
    <row r="264" spans="1:4">
      <c r="A264" s="1"/>
      <c r="B264" s="5"/>
      <c r="C264" s="5"/>
      <c r="D264" s="1"/>
    </row>
    <row r="265" spans="1:4">
      <c r="A265" s="1"/>
      <c r="B265" s="5"/>
      <c r="C265" s="5"/>
      <c r="D265" s="1"/>
    </row>
    <row r="266" spans="1:4">
      <c r="A266" s="1"/>
      <c r="B266" s="5"/>
      <c r="C266" s="5"/>
      <c r="D266" s="1"/>
    </row>
    <row r="267" spans="1:4">
      <c r="A267" s="1"/>
      <c r="B267" s="5"/>
      <c r="C267" s="5"/>
      <c r="D267" s="1"/>
    </row>
    <row r="268" spans="1:4">
      <c r="A268" s="1"/>
      <c r="B268" s="5"/>
      <c r="C268" s="5"/>
      <c r="D268" s="1"/>
    </row>
    <row r="269" spans="1:4">
      <c r="A269" s="1"/>
      <c r="B269" s="5"/>
      <c r="C269" s="5"/>
      <c r="D269" s="1"/>
    </row>
    <row r="270" spans="1:4">
      <c r="A270" s="1"/>
      <c r="B270" s="5"/>
      <c r="C270" s="5"/>
      <c r="D270" s="1"/>
    </row>
    <row r="271" spans="1:4">
      <c r="A271" s="1"/>
      <c r="B271" s="5"/>
      <c r="C271" s="5"/>
      <c r="D271" s="1"/>
    </row>
    <row r="272" spans="1:4">
      <c r="A272" s="1"/>
      <c r="B272" s="5"/>
      <c r="C272" s="5"/>
      <c r="D272" s="1"/>
    </row>
    <row r="273" spans="1:4">
      <c r="A273" s="1"/>
      <c r="B273" s="5"/>
      <c r="C273" s="5"/>
      <c r="D273" s="1"/>
    </row>
    <row r="274" spans="1:4">
      <c r="A274" s="1"/>
      <c r="B274" s="5"/>
      <c r="C274" s="5"/>
      <c r="D274" s="1"/>
    </row>
    <row r="275" spans="1:4">
      <c r="A275" s="1"/>
      <c r="B275" s="5"/>
      <c r="C275" s="5"/>
      <c r="D275" s="1"/>
    </row>
    <row r="276" spans="1:4">
      <c r="A276" s="1"/>
      <c r="B276" s="5"/>
      <c r="C276" s="5"/>
      <c r="D276" s="1"/>
    </row>
    <row r="277" spans="1:4">
      <c r="A277" s="1"/>
      <c r="B277" s="5"/>
      <c r="C277" s="5"/>
      <c r="D277" s="1"/>
    </row>
    <row r="278" spans="1:4">
      <c r="A278" s="17"/>
    </row>
    <row r="279" spans="1:4">
      <c r="A279" s="1"/>
      <c r="B279" s="5"/>
      <c r="C279" s="5"/>
      <c r="D279" s="1"/>
    </row>
    <row r="280" spans="1:4">
      <c r="A280" s="1"/>
      <c r="B280" s="5"/>
      <c r="C280" s="5"/>
      <c r="D280" s="1"/>
    </row>
    <row r="281" spans="1:4">
      <c r="A281" s="1"/>
      <c r="B281" s="5"/>
      <c r="C281" s="5"/>
      <c r="D281" s="1"/>
    </row>
    <row r="282" spans="1:4">
      <c r="A282" s="1"/>
      <c r="B282" s="5"/>
      <c r="C282" s="5"/>
      <c r="D282" s="1"/>
    </row>
    <row r="283" spans="1:4">
      <c r="A283" s="1"/>
      <c r="B283" s="5"/>
      <c r="C283" s="5"/>
      <c r="D283" s="1"/>
    </row>
    <row r="284" spans="1:4">
      <c r="A284" s="1"/>
      <c r="B284" s="5"/>
      <c r="C284" s="5"/>
      <c r="D284" s="1"/>
    </row>
    <row r="285" spans="1:4">
      <c r="A285" s="1"/>
      <c r="B285" s="5"/>
      <c r="C285" s="5"/>
      <c r="D285" s="1"/>
    </row>
    <row r="286" spans="1:4">
      <c r="A286" s="1"/>
      <c r="B286" s="5"/>
      <c r="C286" s="5"/>
      <c r="D286" s="1"/>
    </row>
    <row r="287" spans="1:4">
      <c r="A287" s="1"/>
      <c r="B287" s="5"/>
      <c r="C287" s="5"/>
      <c r="D287" s="1"/>
    </row>
    <row r="288" spans="1:4">
      <c r="A288" s="1"/>
      <c r="B288" s="5"/>
      <c r="C288" s="5"/>
      <c r="D288" s="1"/>
    </row>
    <row r="289" spans="1:4">
      <c r="A289" s="1"/>
      <c r="B289" s="5"/>
      <c r="C289" s="5"/>
      <c r="D289" s="1"/>
    </row>
    <row r="290" spans="1:4">
      <c r="A290" s="1"/>
      <c r="B290" s="5"/>
      <c r="C290" s="5"/>
      <c r="D290" s="1"/>
    </row>
    <row r="291" spans="1:4">
      <c r="A291" s="1"/>
      <c r="B291" s="5"/>
      <c r="C291" s="5"/>
      <c r="D291" s="1"/>
    </row>
    <row r="292" spans="1:4">
      <c r="A292" s="1"/>
      <c r="B292" s="5"/>
      <c r="C292" s="5"/>
      <c r="D292" s="1"/>
    </row>
    <row r="293" spans="1:4">
      <c r="A293" s="1"/>
      <c r="B293" s="5"/>
      <c r="C293" s="5"/>
      <c r="D293" s="1"/>
    </row>
    <row r="294" spans="1:4">
      <c r="A294" s="1"/>
      <c r="B294" s="5"/>
      <c r="C294" s="5"/>
      <c r="D294" s="1"/>
    </row>
    <row r="295" spans="1:4">
      <c r="A295" s="17"/>
    </row>
    <row r="296" spans="1:4">
      <c r="A296" s="1"/>
      <c r="B296" s="5"/>
      <c r="C296" s="5"/>
      <c r="D296" s="1"/>
    </row>
    <row r="297" spans="1:4">
      <c r="A297" s="1"/>
      <c r="B297" s="5"/>
      <c r="C297" s="5"/>
      <c r="D297" s="1"/>
    </row>
    <row r="298" spans="1:4">
      <c r="A298" s="1"/>
      <c r="B298" s="5"/>
      <c r="C298" s="5"/>
      <c r="D298" s="1"/>
    </row>
    <row r="299" spans="1:4">
      <c r="A299" s="1"/>
      <c r="B299" s="5"/>
      <c r="C299" s="5"/>
      <c r="D299" s="1"/>
    </row>
    <row r="300" spans="1:4">
      <c r="A300" s="1"/>
      <c r="B300" s="5"/>
      <c r="C300" s="5"/>
      <c r="D300" s="1"/>
    </row>
    <row r="301" spans="1:4">
      <c r="A301" s="1"/>
      <c r="B301" s="5"/>
      <c r="C301" s="5"/>
      <c r="D301" s="1"/>
    </row>
    <row r="302" spans="1:4">
      <c r="A302" s="1"/>
      <c r="B302" s="5"/>
      <c r="C302" s="5"/>
      <c r="D302" s="1"/>
    </row>
    <row r="303" spans="1:4">
      <c r="A303" s="1"/>
      <c r="B303" s="5"/>
      <c r="C303" s="5"/>
      <c r="D303" s="1"/>
    </row>
    <row r="304" spans="1:4">
      <c r="A304" s="1"/>
      <c r="B304" s="5"/>
      <c r="C304" s="5"/>
      <c r="D304" s="1"/>
    </row>
    <row r="305" spans="1:4">
      <c r="A305" s="1"/>
      <c r="B305" s="5"/>
      <c r="C305" s="5"/>
      <c r="D305" s="1"/>
    </row>
    <row r="306" spans="1:4">
      <c r="A306" s="1"/>
      <c r="B306" s="5"/>
      <c r="C306" s="5"/>
      <c r="D306" s="1"/>
    </row>
    <row r="307" spans="1:4">
      <c r="A307" s="1"/>
      <c r="B307" s="5"/>
      <c r="C307" s="5"/>
      <c r="D307" s="1"/>
    </row>
    <row r="308" spans="1:4">
      <c r="A308" s="1"/>
      <c r="B308" s="5"/>
      <c r="C308" s="5"/>
      <c r="D308" s="1"/>
    </row>
    <row r="309" spans="1:4">
      <c r="A309" s="1"/>
      <c r="B309" s="5"/>
      <c r="C309" s="5"/>
      <c r="D309" s="1"/>
    </row>
    <row r="310" spans="1:4">
      <c r="A310" s="1"/>
      <c r="B310" s="5"/>
      <c r="C310" s="5"/>
      <c r="D310" s="1"/>
    </row>
    <row r="311" spans="1:4">
      <c r="A311" s="1"/>
      <c r="B311" s="5"/>
      <c r="C311" s="5"/>
      <c r="D311" s="1"/>
    </row>
    <row r="312" spans="1:4">
      <c r="A312" s="17"/>
    </row>
    <row r="313" spans="1:4">
      <c r="A313" s="1"/>
      <c r="B313" s="5"/>
      <c r="C313" s="5"/>
      <c r="D313" s="1"/>
    </row>
    <row r="314" spans="1:4">
      <c r="A314" s="1"/>
      <c r="B314" s="5"/>
      <c r="C314" s="5"/>
      <c r="D314" s="1"/>
    </row>
    <row r="315" spans="1:4">
      <c r="A315" s="1"/>
      <c r="B315" s="5"/>
      <c r="C315" s="5"/>
      <c r="D315" s="1"/>
    </row>
    <row r="316" spans="1:4">
      <c r="A316" s="1"/>
      <c r="B316" s="5"/>
      <c r="C316" s="5"/>
      <c r="D316" s="1"/>
    </row>
    <row r="317" spans="1:4">
      <c r="A317" s="1"/>
      <c r="B317" s="5"/>
      <c r="C317" s="5"/>
      <c r="D317" s="1"/>
    </row>
    <row r="318" spans="1:4">
      <c r="A318" s="1"/>
      <c r="B318" s="5"/>
      <c r="C318" s="5"/>
      <c r="D318" s="1"/>
    </row>
    <row r="319" spans="1:4">
      <c r="A319" s="1"/>
      <c r="B319" s="5"/>
      <c r="C319" s="5"/>
      <c r="D319" s="1"/>
    </row>
    <row r="320" spans="1:4">
      <c r="A320" s="1"/>
      <c r="B320" s="5"/>
      <c r="C320" s="5"/>
      <c r="D320" s="1"/>
    </row>
    <row r="321" spans="1:4">
      <c r="A321" s="1"/>
      <c r="B321" s="5"/>
      <c r="C321" s="5"/>
      <c r="D321" s="1"/>
    </row>
    <row r="322" spans="1:4">
      <c r="A322" s="1"/>
      <c r="B322" s="5"/>
      <c r="C322" s="5"/>
      <c r="D322" s="1"/>
    </row>
    <row r="323" spans="1:4">
      <c r="A323" s="1"/>
      <c r="B323" s="5"/>
      <c r="C323" s="5"/>
      <c r="D323" s="1"/>
    </row>
    <row r="324" spans="1:4">
      <c r="A324" s="1"/>
      <c r="B324" s="5"/>
      <c r="C324" s="5"/>
      <c r="D324" s="1"/>
    </row>
    <row r="325" spans="1:4">
      <c r="A325" s="1"/>
      <c r="B325" s="5"/>
      <c r="C325" s="5"/>
      <c r="D325" s="1"/>
    </row>
    <row r="326" spans="1:4">
      <c r="A326" s="1"/>
      <c r="B326" s="5"/>
      <c r="C326" s="5"/>
      <c r="D326" s="1"/>
    </row>
    <row r="327" spans="1:4">
      <c r="A327" s="1"/>
      <c r="B327" s="5"/>
      <c r="C327" s="5"/>
      <c r="D327" s="1"/>
    </row>
    <row r="328" spans="1:4">
      <c r="A328" s="1"/>
      <c r="B328" s="5"/>
      <c r="C328" s="5"/>
      <c r="D328" s="1"/>
    </row>
    <row r="329" spans="1:4">
      <c r="A329" s="17"/>
    </row>
    <row r="330" spans="1:4">
      <c r="A330" s="1"/>
      <c r="B330" s="5"/>
      <c r="C330" s="5"/>
      <c r="D330" s="1"/>
    </row>
    <row r="331" spans="1:4">
      <c r="A331" s="1"/>
      <c r="B331" s="5"/>
      <c r="C331" s="5"/>
      <c r="D331" s="1"/>
    </row>
    <row r="332" spans="1:4">
      <c r="A332" s="1"/>
      <c r="B332" s="5"/>
      <c r="C332" s="5"/>
      <c r="D332" s="1"/>
    </row>
    <row r="333" spans="1:4">
      <c r="A333" s="1"/>
      <c r="B333" s="5"/>
      <c r="C333" s="5"/>
      <c r="D333" s="1"/>
    </row>
    <row r="334" spans="1:4">
      <c r="A334" s="1"/>
      <c r="B334" s="5"/>
      <c r="C334" s="5"/>
      <c r="D334" s="1"/>
    </row>
    <row r="335" spans="1:4">
      <c r="A335" s="1"/>
      <c r="B335" s="5"/>
      <c r="C335" s="5"/>
      <c r="D335" s="1"/>
    </row>
    <row r="336" spans="1:4">
      <c r="A336" s="1"/>
      <c r="B336" s="5"/>
      <c r="C336" s="5"/>
      <c r="D336" s="1"/>
    </row>
    <row r="337" spans="1:4">
      <c r="A337" s="1"/>
      <c r="B337" s="5"/>
      <c r="C337" s="5"/>
      <c r="D337" s="1"/>
    </row>
    <row r="338" spans="1:4">
      <c r="A338" s="1"/>
      <c r="B338" s="5"/>
      <c r="C338" s="5"/>
      <c r="D338" s="1"/>
    </row>
    <row r="339" spans="1:4">
      <c r="A339" s="1"/>
      <c r="B339" s="5"/>
      <c r="C339" s="5"/>
      <c r="D339" s="1"/>
    </row>
    <row r="340" spans="1:4">
      <c r="A340" s="1"/>
      <c r="B340" s="5"/>
      <c r="C340" s="5"/>
      <c r="D340" s="1"/>
    </row>
    <row r="341" spans="1:4">
      <c r="A341" s="1"/>
      <c r="B341" s="5"/>
      <c r="C341" s="5"/>
      <c r="D341" s="1"/>
    </row>
    <row r="342" spans="1:4">
      <c r="A342" s="1"/>
      <c r="B342" s="5"/>
      <c r="C342" s="5"/>
      <c r="D342" s="1"/>
    </row>
    <row r="343" spans="1:4">
      <c r="A343" s="1"/>
      <c r="B343" s="5"/>
      <c r="C343" s="5"/>
      <c r="D343" s="1"/>
    </row>
    <row r="344" spans="1:4">
      <c r="A344" s="1"/>
      <c r="B344" s="5"/>
      <c r="C344" s="5"/>
      <c r="D344" s="1"/>
    </row>
    <row r="345" spans="1:4">
      <c r="A345" s="1"/>
      <c r="B345" s="5"/>
      <c r="C345" s="5"/>
      <c r="D345" s="1"/>
    </row>
    <row r="346" spans="1:4">
      <c r="A346" s="17"/>
    </row>
    <row r="347" spans="1:4">
      <c r="A347" s="1"/>
      <c r="B347" s="5"/>
      <c r="C347" s="5"/>
      <c r="D347" s="1"/>
    </row>
    <row r="348" spans="1:4">
      <c r="A348" s="1"/>
      <c r="B348" s="5"/>
      <c r="C348" s="5"/>
      <c r="D348" s="1"/>
    </row>
    <row r="349" spans="1:4">
      <c r="A349" s="1"/>
      <c r="B349" s="5"/>
      <c r="C349" s="5"/>
      <c r="D349" s="1"/>
    </row>
    <row r="350" spans="1:4">
      <c r="A350" s="1"/>
      <c r="B350" s="5"/>
      <c r="C350" s="5"/>
      <c r="D350" s="1"/>
    </row>
    <row r="351" spans="1:4">
      <c r="A351" s="1"/>
      <c r="B351" s="5"/>
      <c r="C351" s="5"/>
      <c r="D351" s="1"/>
    </row>
    <row r="352" spans="1:4">
      <c r="A352" s="1"/>
      <c r="B352" s="5"/>
      <c r="C352" s="5"/>
      <c r="D352" s="1"/>
    </row>
    <row r="353" spans="1:4">
      <c r="A353" s="1"/>
      <c r="B353" s="5"/>
      <c r="C353" s="5"/>
      <c r="D353" s="1"/>
    </row>
    <row r="354" spans="1:4">
      <c r="A354" s="1"/>
      <c r="B354" s="5"/>
      <c r="C354" s="5"/>
      <c r="D354" s="1"/>
    </row>
    <row r="355" spans="1:4">
      <c r="A355" s="1"/>
      <c r="B355" s="5"/>
      <c r="C355" s="5"/>
      <c r="D355" s="1"/>
    </row>
    <row r="356" spans="1:4">
      <c r="A356" s="1"/>
      <c r="B356" s="5"/>
      <c r="C356" s="5"/>
      <c r="D356" s="1"/>
    </row>
    <row r="357" spans="1:4">
      <c r="A357" s="1"/>
      <c r="B357" s="5"/>
      <c r="C357" s="5"/>
      <c r="D357" s="1"/>
    </row>
    <row r="358" spans="1:4">
      <c r="A358" s="1"/>
      <c r="B358" s="5"/>
      <c r="C358" s="5"/>
      <c r="D358" s="1"/>
    </row>
    <row r="359" spans="1:4">
      <c r="A359" s="1"/>
      <c r="B359" s="5"/>
      <c r="C359" s="5"/>
      <c r="D359" s="1"/>
    </row>
    <row r="360" spans="1:4">
      <c r="A360" s="1"/>
      <c r="B360" s="5"/>
      <c r="C360" s="5"/>
      <c r="D360" s="1"/>
    </row>
    <row r="361" spans="1:4">
      <c r="A361" s="1"/>
      <c r="B361" s="5"/>
      <c r="C361" s="5"/>
      <c r="D361" s="1"/>
    </row>
    <row r="362" spans="1:4">
      <c r="A362" s="1"/>
      <c r="B362" s="5"/>
      <c r="C362" s="5"/>
      <c r="D362" s="1"/>
    </row>
    <row r="363" spans="1:4">
      <c r="A363" s="17"/>
    </row>
    <row r="364" spans="1:4">
      <c r="A364" s="1"/>
      <c r="B364" s="5"/>
      <c r="C364" s="5"/>
      <c r="D364" s="1"/>
    </row>
    <row r="365" spans="1:4">
      <c r="A365" s="1"/>
      <c r="B365" s="5"/>
      <c r="C365" s="5"/>
      <c r="D365" s="1"/>
    </row>
    <row r="366" spans="1:4">
      <c r="A366" s="1"/>
      <c r="B366" s="5"/>
      <c r="C366" s="5"/>
      <c r="D366" s="1"/>
    </row>
    <row r="367" spans="1:4">
      <c r="A367" s="1"/>
      <c r="B367" s="5"/>
      <c r="C367" s="5"/>
      <c r="D367" s="1"/>
    </row>
    <row r="368" spans="1:4">
      <c r="A368" s="1"/>
      <c r="B368" s="5"/>
      <c r="C368" s="5"/>
      <c r="D368" s="1"/>
    </row>
    <row r="369" spans="1:4">
      <c r="A369" s="1"/>
      <c r="B369" s="5"/>
      <c r="C369" s="5"/>
      <c r="D369" s="1"/>
    </row>
    <row r="370" spans="1:4">
      <c r="A370" s="1"/>
      <c r="B370" s="5"/>
      <c r="C370" s="5"/>
      <c r="D370" s="1"/>
    </row>
    <row r="371" spans="1:4">
      <c r="A371" s="1"/>
      <c r="B371" s="5"/>
      <c r="C371" s="5"/>
      <c r="D371" s="1"/>
    </row>
    <row r="372" spans="1:4">
      <c r="A372" s="1"/>
      <c r="B372" s="5"/>
      <c r="C372" s="5"/>
      <c r="D372" s="1"/>
    </row>
    <row r="373" spans="1:4">
      <c r="A373" s="1"/>
      <c r="B373" s="5"/>
      <c r="C373" s="5"/>
      <c r="D373" s="1"/>
    </row>
    <row r="374" spans="1:4">
      <c r="A374" s="1"/>
      <c r="B374" s="5"/>
      <c r="C374" s="5"/>
      <c r="D374" s="1"/>
    </row>
    <row r="375" spans="1:4">
      <c r="A375" s="1"/>
      <c r="B375" s="5"/>
      <c r="C375" s="5"/>
      <c r="D375" s="1"/>
    </row>
    <row r="376" spans="1:4">
      <c r="A376" s="1"/>
      <c r="B376" s="5"/>
      <c r="C376" s="5"/>
      <c r="D376" s="1"/>
    </row>
    <row r="377" spans="1:4">
      <c r="A377" s="1"/>
      <c r="B377" s="5"/>
      <c r="C377" s="5"/>
      <c r="D377" s="1"/>
    </row>
    <row r="378" spans="1:4">
      <c r="A378" s="1"/>
      <c r="B378" s="5"/>
      <c r="C378" s="5"/>
      <c r="D378" s="1"/>
    </row>
    <row r="379" spans="1:4">
      <c r="A379" s="1"/>
      <c r="B379" s="5"/>
      <c r="C379" s="5"/>
      <c r="D379" s="1"/>
    </row>
    <row r="380" spans="1:4">
      <c r="A380" s="17"/>
    </row>
    <row r="381" spans="1:4">
      <c r="A381" s="1"/>
      <c r="B381" s="5"/>
      <c r="C381" s="5"/>
      <c r="D381" s="1"/>
    </row>
    <row r="382" spans="1:4">
      <c r="A382" s="1"/>
      <c r="B382" s="5"/>
      <c r="C382" s="5"/>
      <c r="D382" s="1"/>
    </row>
    <row r="383" spans="1:4">
      <c r="A383" s="1"/>
      <c r="B383" s="5"/>
      <c r="C383" s="5"/>
      <c r="D383" s="1"/>
    </row>
    <row r="384" spans="1:4">
      <c r="A384" s="1"/>
      <c r="B384" s="5"/>
      <c r="C384" s="5"/>
      <c r="D384" s="1"/>
    </row>
    <row r="385" spans="1:4">
      <c r="A385" s="1"/>
      <c r="B385" s="5"/>
      <c r="C385" s="5"/>
      <c r="D385" s="1"/>
    </row>
    <row r="386" spans="1:4">
      <c r="A386" s="1"/>
      <c r="B386" s="5"/>
      <c r="C386" s="5"/>
      <c r="D386" s="1"/>
    </row>
    <row r="387" spans="1:4">
      <c r="A387" s="1"/>
      <c r="B387" s="5"/>
      <c r="C387" s="5"/>
      <c r="D387" s="1"/>
    </row>
    <row r="388" spans="1:4">
      <c r="A388" s="1"/>
      <c r="B388" s="5"/>
      <c r="C388" s="5"/>
      <c r="D388" s="1"/>
    </row>
    <row r="389" spans="1:4">
      <c r="A389" s="1"/>
      <c r="B389" s="5"/>
      <c r="C389" s="5"/>
      <c r="D389" s="1"/>
    </row>
    <row r="390" spans="1:4">
      <c r="A390" s="1"/>
      <c r="B390" s="5"/>
      <c r="C390" s="5"/>
      <c r="D390" s="1"/>
    </row>
    <row r="391" spans="1:4">
      <c r="A391" s="1"/>
      <c r="B391" s="5"/>
      <c r="C391" s="5"/>
      <c r="D391" s="1"/>
    </row>
    <row r="392" spans="1:4">
      <c r="A392" s="1"/>
      <c r="B392" s="5"/>
      <c r="C392" s="5"/>
      <c r="D392" s="1"/>
    </row>
    <row r="393" spans="1:4">
      <c r="A393" s="1"/>
      <c r="B393" s="5"/>
      <c r="C393" s="5"/>
      <c r="D393" s="1"/>
    </row>
    <row r="394" spans="1:4">
      <c r="A394" s="1"/>
      <c r="B394" s="5"/>
      <c r="C394" s="5"/>
      <c r="D394" s="1"/>
    </row>
    <row r="395" spans="1:4">
      <c r="A395" s="1"/>
      <c r="B395" s="5"/>
      <c r="C395" s="5"/>
      <c r="D395" s="1"/>
    </row>
    <row r="396" spans="1:4">
      <c r="A396" s="1"/>
      <c r="B396" s="5"/>
      <c r="C396" s="5"/>
      <c r="D396" s="1"/>
    </row>
    <row r="397" spans="1:4">
      <c r="A397" s="17"/>
    </row>
    <row r="398" spans="1:4">
      <c r="A398" s="1"/>
      <c r="B398" s="5"/>
      <c r="C398" s="5"/>
      <c r="D398" s="1"/>
    </row>
    <row r="399" spans="1:4">
      <c r="A399" s="1"/>
      <c r="B399" s="5"/>
      <c r="C399" s="5"/>
      <c r="D399" s="1"/>
    </row>
    <row r="400" spans="1:4">
      <c r="A400" s="1"/>
      <c r="B400" s="5"/>
      <c r="C400" s="5"/>
      <c r="D400" s="1"/>
    </row>
    <row r="401" spans="1:4">
      <c r="A401" s="1"/>
      <c r="B401" s="5"/>
      <c r="C401" s="5"/>
      <c r="D401" s="1"/>
    </row>
    <row r="402" spans="1:4">
      <c r="A402" s="1"/>
      <c r="B402" s="5"/>
      <c r="C402" s="5"/>
      <c r="D402" s="1"/>
    </row>
    <row r="403" spans="1:4">
      <c r="A403" s="1"/>
      <c r="B403" s="5"/>
      <c r="C403" s="5"/>
      <c r="D403" s="1"/>
    </row>
    <row r="404" spans="1:4">
      <c r="A404" s="1"/>
      <c r="B404" s="5"/>
      <c r="C404" s="5"/>
      <c r="D404" s="1"/>
    </row>
    <row r="405" spans="1:4">
      <c r="A405" s="1"/>
      <c r="B405" s="5"/>
      <c r="C405" s="5"/>
      <c r="D405" s="1"/>
    </row>
    <row r="406" spans="1:4">
      <c r="A406" s="1"/>
      <c r="B406" s="5"/>
      <c r="C406" s="5"/>
      <c r="D406" s="1"/>
    </row>
    <row r="407" spans="1:4">
      <c r="A407" s="1"/>
      <c r="B407" s="5"/>
      <c r="C407" s="5"/>
      <c r="D407" s="1"/>
    </row>
    <row r="408" spans="1:4">
      <c r="A408" s="1"/>
      <c r="B408" s="5"/>
      <c r="C408" s="5"/>
      <c r="D408" s="1"/>
    </row>
    <row r="409" spans="1:4">
      <c r="A409" s="1"/>
      <c r="B409" s="5"/>
      <c r="C409" s="5"/>
      <c r="D409" s="1"/>
    </row>
    <row r="410" spans="1:4">
      <c r="A410" s="1"/>
      <c r="B410" s="5"/>
      <c r="C410" s="5"/>
      <c r="D410" s="1"/>
    </row>
    <row r="411" spans="1:4">
      <c r="A411" s="1"/>
      <c r="B411" s="5"/>
      <c r="C411" s="5"/>
      <c r="D411" s="1"/>
    </row>
    <row r="412" spans="1:4">
      <c r="A412" s="1"/>
      <c r="B412" s="5"/>
      <c r="C412" s="5"/>
      <c r="D412" s="1"/>
    </row>
    <row r="413" spans="1:4">
      <c r="A413" s="1"/>
      <c r="B413" s="5"/>
      <c r="C413" s="5"/>
      <c r="D413" s="1"/>
    </row>
    <row r="414" spans="1:4">
      <c r="A414" s="17"/>
    </row>
    <row r="415" spans="1:4">
      <c r="A415" s="1"/>
      <c r="B415" s="5"/>
      <c r="C415" s="5"/>
      <c r="D415" s="1"/>
    </row>
    <row r="416" spans="1:4">
      <c r="A416" s="1"/>
      <c r="B416" s="5"/>
      <c r="C416" s="5"/>
      <c r="D416" s="1"/>
    </row>
    <row r="417" spans="1:4">
      <c r="A417" s="1"/>
      <c r="B417" s="5"/>
      <c r="C417" s="5"/>
      <c r="D417" s="1"/>
    </row>
    <row r="418" spans="1:4">
      <c r="A418" s="1"/>
      <c r="B418" s="5"/>
      <c r="C418" s="5"/>
      <c r="D418" s="1"/>
    </row>
    <row r="419" spans="1:4">
      <c r="A419" s="1"/>
      <c r="B419" s="5"/>
      <c r="C419" s="5"/>
      <c r="D419" s="1"/>
    </row>
    <row r="420" spans="1:4">
      <c r="A420" s="1"/>
      <c r="B420" s="5"/>
      <c r="C420" s="5"/>
      <c r="D420" s="1"/>
    </row>
    <row r="421" spans="1:4">
      <c r="A421" s="1"/>
      <c r="B421" s="5"/>
      <c r="C421" s="5"/>
      <c r="D421" s="1"/>
    </row>
    <row r="422" spans="1:4">
      <c r="A422" s="1"/>
      <c r="B422" s="5"/>
      <c r="C422" s="5"/>
      <c r="D422" s="1"/>
    </row>
    <row r="423" spans="1:4">
      <c r="A423" s="1"/>
      <c r="B423" s="5"/>
      <c r="C423" s="5"/>
      <c r="D423" s="1"/>
    </row>
    <row r="424" spans="1:4">
      <c r="A424" s="1"/>
      <c r="B424" s="5"/>
      <c r="C424" s="5"/>
      <c r="D424" s="1"/>
    </row>
    <row r="425" spans="1:4">
      <c r="A425" s="1"/>
      <c r="B425" s="5"/>
      <c r="C425" s="5"/>
      <c r="D425" s="1"/>
    </row>
    <row r="426" spans="1:4">
      <c r="A426" s="1"/>
      <c r="B426" s="5"/>
      <c r="C426" s="5"/>
      <c r="D426" s="1"/>
    </row>
    <row r="427" spans="1:4">
      <c r="A427" s="1"/>
      <c r="B427" s="5"/>
      <c r="C427" s="5"/>
      <c r="D427" s="1"/>
    </row>
    <row r="428" spans="1:4">
      <c r="A428" s="1"/>
      <c r="B428" s="5"/>
      <c r="C428" s="5"/>
      <c r="D428" s="1"/>
    </row>
    <row r="429" spans="1:4">
      <c r="A429" s="1"/>
      <c r="B429" s="5"/>
      <c r="C429" s="5"/>
      <c r="D429" s="1"/>
    </row>
    <row r="430" spans="1:4">
      <c r="A430" s="1"/>
      <c r="B430" s="5"/>
      <c r="C430" s="5"/>
      <c r="D430" s="1"/>
    </row>
    <row r="431" spans="1:4">
      <c r="A431" s="17"/>
    </row>
    <row r="432" spans="1:4">
      <c r="A432" s="1"/>
      <c r="B432" s="5"/>
      <c r="C432" s="5"/>
      <c r="D432" s="1"/>
    </row>
    <row r="433" spans="1:4">
      <c r="A433" s="1"/>
      <c r="B433" s="5"/>
      <c r="C433" s="5"/>
      <c r="D433" s="1"/>
    </row>
    <row r="434" spans="1:4">
      <c r="A434" s="1"/>
      <c r="B434" s="5"/>
      <c r="C434" s="5"/>
      <c r="D434" s="1"/>
    </row>
    <row r="435" spans="1:4">
      <c r="A435" s="1"/>
      <c r="B435" s="5"/>
      <c r="C435" s="5"/>
      <c r="D435" s="1"/>
    </row>
    <row r="436" spans="1:4">
      <c r="A436" s="1"/>
      <c r="B436" s="5"/>
      <c r="C436" s="5"/>
      <c r="D436" s="1"/>
    </row>
    <row r="437" spans="1:4">
      <c r="A437" s="1"/>
      <c r="B437" s="5"/>
      <c r="C437" s="5"/>
      <c r="D437" s="1"/>
    </row>
    <row r="438" spans="1:4">
      <c r="A438" s="1"/>
      <c r="B438" s="5"/>
      <c r="C438" s="5"/>
      <c r="D438" s="1"/>
    </row>
    <row r="439" spans="1:4">
      <c r="A439" s="1"/>
      <c r="B439" s="5"/>
      <c r="C439" s="5"/>
      <c r="D439" s="1"/>
    </row>
    <row r="440" spans="1:4">
      <c r="A440" s="1"/>
      <c r="B440" s="5"/>
      <c r="C440" s="5"/>
      <c r="D440" s="1"/>
    </row>
    <row r="441" spans="1:4">
      <c r="A441" s="1"/>
      <c r="B441" s="5"/>
      <c r="C441" s="5"/>
      <c r="D441" s="1"/>
    </row>
    <row r="442" spans="1:4">
      <c r="A442" s="1"/>
      <c r="B442" s="5"/>
      <c r="C442" s="5"/>
      <c r="D442" s="1"/>
    </row>
    <row r="443" spans="1:4">
      <c r="A443" s="1"/>
      <c r="B443" s="5"/>
      <c r="C443" s="5"/>
      <c r="D443" s="1"/>
    </row>
    <row r="444" spans="1:4">
      <c r="A444" s="1"/>
      <c r="B444" s="5"/>
      <c r="C444" s="5"/>
      <c r="D444" s="1"/>
    </row>
    <row r="445" spans="1:4">
      <c r="A445" s="1"/>
      <c r="B445" s="5"/>
      <c r="C445" s="5"/>
      <c r="D445" s="1"/>
    </row>
    <row r="446" spans="1:4">
      <c r="A446" s="1"/>
      <c r="B446" s="5"/>
      <c r="C446" s="5"/>
      <c r="D446" s="1"/>
    </row>
    <row r="447" spans="1:4">
      <c r="A447" s="1"/>
      <c r="B447" s="5"/>
      <c r="C447" s="5"/>
      <c r="D447" s="1"/>
    </row>
    <row r="448" spans="1:4">
      <c r="A448" s="17"/>
    </row>
    <row r="449" spans="1:4">
      <c r="A449" s="1"/>
      <c r="B449" s="5"/>
      <c r="C449" s="5"/>
      <c r="D449" s="1"/>
    </row>
    <row r="450" spans="1:4">
      <c r="A450" s="1"/>
      <c r="B450" s="5"/>
      <c r="C450" s="5"/>
      <c r="D450" s="1"/>
    </row>
    <row r="451" spans="1:4">
      <c r="A451" s="1"/>
      <c r="B451" s="5"/>
      <c r="C451" s="5"/>
      <c r="D451" s="1"/>
    </row>
    <row r="452" spans="1:4">
      <c r="A452" s="1"/>
      <c r="B452" s="5"/>
      <c r="C452" s="5"/>
      <c r="D452" s="1"/>
    </row>
    <row r="453" spans="1:4">
      <c r="A453" s="1"/>
      <c r="B453" s="5"/>
      <c r="C453" s="5"/>
      <c r="D453" s="1"/>
    </row>
    <row r="454" spans="1:4">
      <c r="A454" s="1"/>
      <c r="B454" s="5"/>
      <c r="C454" s="5"/>
      <c r="D454" s="1"/>
    </row>
    <row r="455" spans="1:4">
      <c r="A455" s="1"/>
      <c r="B455" s="5"/>
      <c r="C455" s="5"/>
      <c r="D455" s="1"/>
    </row>
    <row r="456" spans="1:4">
      <c r="A456" s="1"/>
      <c r="B456" s="5"/>
      <c r="C456" s="5"/>
      <c r="D456" s="1"/>
    </row>
    <row r="457" spans="1:4">
      <c r="A457" s="1"/>
      <c r="B457" s="5"/>
      <c r="C457" s="5"/>
      <c r="D457" s="1"/>
    </row>
    <row r="458" spans="1:4">
      <c r="A458" s="1"/>
      <c r="B458" s="5"/>
      <c r="C458" s="5"/>
      <c r="D458" s="1"/>
    </row>
    <row r="459" spans="1:4">
      <c r="A459" s="1"/>
      <c r="B459" s="5"/>
      <c r="C459" s="5"/>
      <c r="D459" s="1"/>
    </row>
    <row r="460" spans="1:4">
      <c r="A460" s="1"/>
      <c r="B460" s="5"/>
      <c r="C460" s="5"/>
      <c r="D460" s="1"/>
    </row>
    <row r="461" spans="1:4">
      <c r="A461" s="1"/>
      <c r="B461" s="5"/>
      <c r="C461" s="5"/>
      <c r="D461" s="1"/>
    </row>
    <row r="462" spans="1:4">
      <c r="A462" s="1"/>
      <c r="B462" s="5"/>
      <c r="C462" s="5"/>
      <c r="D462" s="1"/>
    </row>
    <row r="463" spans="1:4">
      <c r="A463" s="1"/>
      <c r="B463" s="5"/>
      <c r="C463" s="5"/>
      <c r="D463" s="1"/>
    </row>
    <row r="464" spans="1:4">
      <c r="A464" s="1"/>
      <c r="B464" s="5"/>
      <c r="C464" s="5"/>
      <c r="D464" s="1"/>
    </row>
    <row r="465" spans="1:4">
      <c r="A465" s="17"/>
    </row>
    <row r="466" spans="1:4">
      <c r="A466" s="1"/>
      <c r="B466" s="5"/>
      <c r="C466" s="5"/>
      <c r="D466" s="1"/>
    </row>
    <row r="467" spans="1:4">
      <c r="A467" s="1"/>
      <c r="B467" s="5"/>
      <c r="C467" s="5"/>
      <c r="D467" s="1"/>
    </row>
    <row r="468" spans="1:4">
      <c r="A468" s="1"/>
      <c r="B468" s="5"/>
      <c r="C468" s="5"/>
      <c r="D468" s="1"/>
    </row>
    <row r="469" spans="1:4">
      <c r="A469" s="1"/>
      <c r="B469" s="5"/>
      <c r="C469" s="5"/>
      <c r="D469" s="1"/>
    </row>
    <row r="470" spans="1:4">
      <c r="A470" s="1"/>
      <c r="B470" s="5"/>
      <c r="C470" s="5"/>
      <c r="D470" s="1"/>
    </row>
    <row r="471" spans="1:4">
      <c r="A471" s="1"/>
      <c r="B471" s="5"/>
      <c r="C471" s="5"/>
      <c r="D471" s="1"/>
    </row>
    <row r="472" spans="1:4">
      <c r="A472" s="1"/>
      <c r="B472" s="5"/>
      <c r="C472" s="5"/>
      <c r="D472" s="1"/>
    </row>
    <row r="473" spans="1:4">
      <c r="A473" s="1"/>
      <c r="B473" s="5"/>
      <c r="C473" s="5"/>
      <c r="D473" s="1"/>
    </row>
    <row r="474" spans="1:4">
      <c r="A474" s="1"/>
      <c r="B474" s="5"/>
      <c r="C474" s="5"/>
      <c r="D474" s="1"/>
    </row>
    <row r="475" spans="1:4">
      <c r="A475" s="1"/>
      <c r="B475" s="5"/>
      <c r="C475" s="5"/>
      <c r="D475" s="1"/>
    </row>
    <row r="476" spans="1:4">
      <c r="A476" s="1"/>
      <c r="B476" s="5"/>
      <c r="C476" s="5"/>
      <c r="D476" s="1"/>
    </row>
    <row r="477" spans="1:4">
      <c r="A477" s="1"/>
      <c r="B477" s="5"/>
      <c r="C477" s="5"/>
      <c r="D477" s="1"/>
    </row>
    <row r="478" spans="1:4">
      <c r="A478" s="1"/>
      <c r="B478" s="5"/>
      <c r="C478" s="5"/>
      <c r="D478" s="1"/>
    </row>
    <row r="479" spans="1:4">
      <c r="A479" s="1"/>
      <c r="B479" s="5"/>
      <c r="C479" s="5"/>
      <c r="D479" s="1"/>
    </row>
    <row r="480" spans="1:4">
      <c r="A480" s="1"/>
      <c r="B480" s="5"/>
      <c r="C480" s="5"/>
      <c r="D480" s="1"/>
    </row>
    <row r="481" spans="1:4">
      <c r="A481" s="1"/>
      <c r="B481" s="5"/>
      <c r="C481" s="5"/>
      <c r="D481" s="1"/>
    </row>
    <row r="482" spans="1:4">
      <c r="A482" s="17"/>
    </row>
    <row r="483" spans="1:4">
      <c r="A483" s="1"/>
      <c r="B483" s="5"/>
      <c r="C483" s="5"/>
      <c r="D483" s="1"/>
    </row>
    <row r="484" spans="1:4">
      <c r="A484" s="1"/>
      <c r="B484" s="5"/>
      <c r="C484" s="5"/>
      <c r="D484" s="1"/>
    </row>
    <row r="485" spans="1:4">
      <c r="A485" s="1"/>
      <c r="B485" s="5"/>
      <c r="C485" s="5"/>
      <c r="D485" s="1"/>
    </row>
    <row r="486" spans="1:4">
      <c r="A486" s="1"/>
      <c r="B486" s="5"/>
      <c r="C486" s="5"/>
      <c r="D486" s="1"/>
    </row>
    <row r="487" spans="1:4">
      <c r="A487" s="1"/>
      <c r="B487" s="5"/>
      <c r="C487" s="5"/>
      <c r="D487" s="1"/>
    </row>
    <row r="488" spans="1:4">
      <c r="A488" s="1"/>
      <c r="B488" s="5"/>
      <c r="C488" s="5"/>
      <c r="D488" s="1"/>
    </row>
    <row r="489" spans="1:4">
      <c r="A489" s="1"/>
      <c r="B489" s="5"/>
      <c r="C489" s="5"/>
      <c r="D489" s="1"/>
    </row>
    <row r="490" spans="1:4">
      <c r="A490" s="1"/>
      <c r="B490" s="5"/>
      <c r="C490" s="5"/>
      <c r="D490" s="1"/>
    </row>
    <row r="491" spans="1:4">
      <c r="A491" s="1"/>
      <c r="B491" s="5"/>
      <c r="C491" s="5"/>
      <c r="D491" s="1"/>
    </row>
    <row r="492" spans="1:4">
      <c r="A492" s="1"/>
      <c r="B492" s="5"/>
      <c r="C492" s="5"/>
      <c r="D492" s="1"/>
    </row>
    <row r="493" spans="1:4">
      <c r="A493" s="1"/>
      <c r="B493" s="5"/>
      <c r="C493" s="5"/>
      <c r="D493" s="1"/>
    </row>
    <row r="494" spans="1:4">
      <c r="A494" s="1"/>
      <c r="B494" s="5"/>
      <c r="C494" s="5"/>
      <c r="D494" s="1"/>
    </row>
    <row r="495" spans="1:4">
      <c r="A495" s="1"/>
      <c r="B495" s="5"/>
      <c r="C495" s="5"/>
      <c r="D495" s="1"/>
    </row>
    <row r="496" spans="1:4">
      <c r="A496" s="1"/>
      <c r="B496" s="5"/>
      <c r="C496" s="5"/>
      <c r="D496" s="1"/>
    </row>
    <row r="497" spans="1:4">
      <c r="A497" s="1"/>
      <c r="B497" s="5"/>
      <c r="C497" s="5"/>
      <c r="D497" s="1"/>
    </row>
    <row r="498" spans="1:4">
      <c r="A498" s="1"/>
      <c r="B498" s="5"/>
      <c r="C498" s="5"/>
      <c r="D498" s="1"/>
    </row>
    <row r="499" spans="1:4">
      <c r="A499" s="17"/>
    </row>
    <row r="500" spans="1:4">
      <c r="A500" s="1"/>
      <c r="B500" s="5"/>
      <c r="C500" s="5"/>
      <c r="D500" s="1"/>
    </row>
    <row r="501" spans="1:4">
      <c r="A501" s="1"/>
      <c r="B501" s="5"/>
      <c r="C501" s="5"/>
      <c r="D501" s="1"/>
    </row>
    <row r="502" spans="1:4">
      <c r="A502" s="1"/>
      <c r="B502" s="5"/>
      <c r="C502" s="5"/>
      <c r="D502" s="1"/>
    </row>
    <row r="503" spans="1:4">
      <c r="A503" s="1"/>
      <c r="B503" s="5"/>
      <c r="C503" s="5"/>
      <c r="D503" s="1"/>
    </row>
    <row r="504" spans="1:4">
      <c r="A504" s="1"/>
      <c r="B504" s="5"/>
      <c r="C504" s="5"/>
      <c r="D504" s="1"/>
    </row>
    <row r="505" spans="1:4">
      <c r="A505" s="1"/>
      <c r="B505" s="5"/>
      <c r="C505" s="5"/>
      <c r="D505" s="1"/>
    </row>
    <row r="506" spans="1:4">
      <c r="A506" s="1"/>
      <c r="B506" s="5"/>
      <c r="C506" s="5"/>
      <c r="D506" s="1"/>
    </row>
    <row r="507" spans="1:4">
      <c r="A507" s="1"/>
      <c r="B507" s="5"/>
      <c r="C507" s="5"/>
      <c r="D507" s="1"/>
    </row>
    <row r="508" spans="1:4">
      <c r="A508" s="1"/>
      <c r="B508" s="5"/>
      <c r="C508" s="5"/>
      <c r="D508" s="1"/>
    </row>
    <row r="509" spans="1:4">
      <c r="A509" s="1"/>
      <c r="B509" s="5"/>
      <c r="C509" s="5"/>
      <c r="D509" s="1"/>
    </row>
    <row r="510" spans="1:4">
      <c r="A510" s="1"/>
      <c r="B510" s="5"/>
      <c r="C510" s="5"/>
      <c r="D510" s="1"/>
    </row>
    <row r="511" spans="1:4">
      <c r="A511" s="1"/>
      <c r="B511" s="5"/>
      <c r="C511" s="5"/>
      <c r="D511" s="1"/>
    </row>
    <row r="512" spans="1:4">
      <c r="A512" s="1"/>
      <c r="B512" s="5"/>
      <c r="C512" s="5"/>
      <c r="D512" s="1"/>
    </row>
    <row r="513" spans="1:4">
      <c r="A513" s="1"/>
      <c r="B513" s="5"/>
      <c r="C513" s="5"/>
      <c r="D513" s="1"/>
    </row>
    <row r="514" spans="1:4">
      <c r="A514" s="1"/>
      <c r="B514" s="5"/>
      <c r="C514" s="5"/>
      <c r="D514" s="1"/>
    </row>
    <row r="515" spans="1:4">
      <c r="A515" s="1"/>
      <c r="B515" s="5"/>
      <c r="C515" s="5"/>
      <c r="D515" s="1"/>
    </row>
    <row r="516" spans="1:4">
      <c r="A516" s="17"/>
    </row>
    <row r="517" spans="1:4">
      <c r="A517" s="1"/>
      <c r="B517" s="5"/>
      <c r="C517" s="5"/>
      <c r="D517" s="1"/>
    </row>
    <row r="518" spans="1:4">
      <c r="A518" s="1"/>
      <c r="B518" s="5"/>
      <c r="C518" s="5"/>
      <c r="D518" s="1"/>
    </row>
    <row r="519" spans="1:4">
      <c r="A519" s="1"/>
      <c r="B519" s="5"/>
      <c r="C519" s="5"/>
      <c r="D519" s="1"/>
    </row>
    <row r="520" spans="1:4">
      <c r="A520" s="1"/>
      <c r="B520" s="5"/>
      <c r="C520" s="5"/>
      <c r="D520" s="1"/>
    </row>
    <row r="521" spans="1:4">
      <c r="A521" s="1"/>
      <c r="B521" s="5"/>
      <c r="C521" s="5"/>
      <c r="D521" s="1"/>
    </row>
    <row r="522" spans="1:4">
      <c r="A522" s="1"/>
      <c r="B522" s="5"/>
      <c r="C522" s="5"/>
      <c r="D522" s="1"/>
    </row>
    <row r="523" spans="1:4">
      <c r="A523" s="1"/>
      <c r="B523" s="5"/>
      <c r="C523" s="5"/>
      <c r="D523" s="1"/>
    </row>
    <row r="524" spans="1:4">
      <c r="A524" s="1"/>
      <c r="B524" s="5"/>
      <c r="C524" s="5"/>
      <c r="D524" s="1"/>
    </row>
    <row r="525" spans="1:4">
      <c r="A525" s="1"/>
      <c r="B525" s="5"/>
      <c r="C525" s="5"/>
      <c r="D525" s="1"/>
    </row>
    <row r="526" spans="1:4">
      <c r="A526" s="1"/>
      <c r="B526" s="5"/>
      <c r="C526" s="5"/>
      <c r="D526" s="1"/>
    </row>
    <row r="527" spans="1:4">
      <c r="A527" s="1"/>
      <c r="B527" s="5"/>
      <c r="C527" s="5"/>
      <c r="D527" s="1"/>
    </row>
    <row r="528" spans="1:4">
      <c r="A528" s="1"/>
      <c r="B528" s="5"/>
      <c r="C528" s="5"/>
      <c r="D528" s="1"/>
    </row>
    <row r="529" spans="1:4">
      <c r="A529" s="1"/>
      <c r="B529" s="5"/>
      <c r="C529" s="5"/>
      <c r="D529" s="1"/>
    </row>
    <row r="530" spans="1:4">
      <c r="A530" s="1"/>
      <c r="B530" s="5"/>
      <c r="C530" s="5"/>
      <c r="D530" s="1"/>
    </row>
    <row r="531" spans="1:4">
      <c r="A531" s="1"/>
      <c r="B531" s="5"/>
      <c r="C531" s="5"/>
      <c r="D531" s="1"/>
    </row>
    <row r="532" spans="1:4">
      <c r="A532" s="1"/>
      <c r="B532" s="5"/>
      <c r="C532" s="5"/>
      <c r="D532" s="1"/>
    </row>
    <row r="533" spans="1:4">
      <c r="A533" s="17"/>
    </row>
    <row r="534" spans="1:4">
      <c r="A534" s="1"/>
      <c r="B534" s="5"/>
      <c r="C534" s="5"/>
      <c r="D534" s="1"/>
    </row>
    <row r="535" spans="1:4">
      <c r="A535" s="1"/>
      <c r="B535" s="5"/>
      <c r="C535" s="5"/>
      <c r="D535" s="1"/>
    </row>
    <row r="536" spans="1:4">
      <c r="A536" s="1"/>
      <c r="B536" s="5"/>
      <c r="C536" s="5"/>
      <c r="D536" s="1"/>
    </row>
    <row r="537" spans="1:4">
      <c r="A537" s="1"/>
      <c r="B537" s="5"/>
      <c r="C537" s="5"/>
      <c r="D537" s="1"/>
    </row>
    <row r="538" spans="1:4">
      <c r="A538" s="1"/>
      <c r="B538" s="5"/>
      <c r="C538" s="5"/>
      <c r="D538" s="1"/>
    </row>
    <row r="539" spans="1:4">
      <c r="A539" s="1"/>
      <c r="B539" s="5"/>
      <c r="C539" s="5"/>
      <c r="D539" s="1"/>
    </row>
    <row r="540" spans="1:4">
      <c r="A540" s="1"/>
      <c r="B540" s="5"/>
      <c r="C540" s="5"/>
      <c r="D540" s="1"/>
    </row>
    <row r="541" spans="1:4">
      <c r="A541" s="1"/>
      <c r="B541" s="5"/>
      <c r="C541" s="5"/>
      <c r="D541" s="1"/>
    </row>
    <row r="542" spans="1:4">
      <c r="A542" s="1"/>
      <c r="B542" s="5"/>
      <c r="C542" s="5"/>
      <c r="D542" s="1"/>
    </row>
    <row r="543" spans="1:4">
      <c r="A543" s="1"/>
      <c r="B543" s="5"/>
      <c r="C543" s="5"/>
      <c r="D543" s="1"/>
    </row>
    <row r="544" spans="1:4">
      <c r="A544" s="1"/>
      <c r="B544" s="5"/>
      <c r="C544" s="5"/>
      <c r="D544" s="1"/>
    </row>
    <row r="545" spans="1:4">
      <c r="A545" s="1"/>
      <c r="B545" s="5"/>
      <c r="C545" s="5"/>
      <c r="D545" s="1"/>
    </row>
    <row r="546" spans="1:4">
      <c r="A546" s="1"/>
      <c r="B546" s="5"/>
      <c r="C546" s="5"/>
      <c r="D546" s="1"/>
    </row>
    <row r="547" spans="1:4">
      <c r="A547" s="1"/>
      <c r="B547" s="5"/>
      <c r="C547" s="5"/>
      <c r="D547" s="1"/>
    </row>
    <row r="548" spans="1:4">
      <c r="A548" s="1"/>
      <c r="B548" s="5"/>
      <c r="C548" s="5"/>
      <c r="D548" s="1"/>
    </row>
    <row r="549" spans="1:4">
      <c r="A549" s="1"/>
      <c r="B549" s="5"/>
      <c r="C549" s="5"/>
      <c r="D549" s="1"/>
    </row>
    <row r="550" spans="1:4">
      <c r="A550" s="17"/>
    </row>
    <row r="551" spans="1:4">
      <c r="A551" s="1"/>
      <c r="B551" s="5"/>
      <c r="C551" s="5"/>
      <c r="D551" s="1"/>
    </row>
    <row r="552" spans="1:4">
      <c r="A552" s="1"/>
      <c r="B552" s="5"/>
      <c r="C552" s="5"/>
      <c r="D552" s="1"/>
    </row>
    <row r="553" spans="1:4">
      <c r="A553" s="1"/>
      <c r="B553" s="5"/>
      <c r="C553" s="5"/>
      <c r="D553" s="1"/>
    </row>
    <row r="554" spans="1:4">
      <c r="A554" s="1"/>
      <c r="B554" s="5"/>
      <c r="C554" s="5"/>
      <c r="D554" s="1"/>
    </row>
    <row r="555" spans="1:4">
      <c r="A555" s="1"/>
      <c r="B555" s="5"/>
      <c r="C555" s="5"/>
      <c r="D555" s="1"/>
    </row>
    <row r="556" spans="1:4">
      <c r="A556" s="1"/>
      <c r="B556" s="5"/>
      <c r="C556" s="5"/>
      <c r="D556" s="1"/>
    </row>
    <row r="557" spans="1:4">
      <c r="A557" s="1"/>
      <c r="B557" s="5"/>
      <c r="C557" s="5"/>
      <c r="D557" s="1"/>
    </row>
    <row r="558" spans="1:4">
      <c r="A558" s="1"/>
      <c r="B558" s="5"/>
      <c r="C558" s="5"/>
      <c r="D558" s="1"/>
    </row>
    <row r="559" spans="1:4">
      <c r="A559" s="1"/>
      <c r="B559" s="5"/>
      <c r="C559" s="5"/>
      <c r="D559" s="1"/>
    </row>
    <row r="560" spans="1:4">
      <c r="A560" s="1"/>
      <c r="B560" s="5"/>
      <c r="C560" s="5"/>
      <c r="D560" s="1"/>
    </row>
    <row r="561" spans="1:4">
      <c r="A561" s="1"/>
      <c r="B561" s="5"/>
      <c r="C561" s="5"/>
      <c r="D561" s="1"/>
    </row>
    <row r="562" spans="1:4">
      <c r="A562" s="1"/>
      <c r="B562" s="5"/>
      <c r="C562" s="5"/>
      <c r="D562" s="1"/>
    </row>
    <row r="563" spans="1:4">
      <c r="A563" s="1"/>
      <c r="B563" s="5"/>
      <c r="C563" s="5"/>
      <c r="D563" s="1"/>
    </row>
    <row r="564" spans="1:4">
      <c r="A564" s="1"/>
      <c r="B564" s="5"/>
      <c r="C564" s="5"/>
      <c r="D564" s="1"/>
    </row>
    <row r="565" spans="1:4">
      <c r="A565" s="1"/>
      <c r="B565" s="5"/>
      <c r="C565" s="5"/>
      <c r="D565" s="1"/>
    </row>
    <row r="566" spans="1:4">
      <c r="A566" s="1"/>
      <c r="B566" s="5"/>
      <c r="C566" s="5"/>
      <c r="D566" s="1"/>
    </row>
    <row r="567" spans="1:4">
      <c r="A567" s="17"/>
    </row>
    <row r="568" spans="1:4">
      <c r="A568" s="1"/>
      <c r="B568" s="5"/>
      <c r="C568" s="5"/>
      <c r="D568" s="1"/>
    </row>
    <row r="569" spans="1:4">
      <c r="A569" s="1"/>
      <c r="B569" s="5"/>
      <c r="C569" s="5"/>
      <c r="D569" s="1"/>
    </row>
    <row r="570" spans="1:4">
      <c r="A570" s="1"/>
      <c r="B570" s="5"/>
      <c r="C570" s="5"/>
      <c r="D570" s="1"/>
    </row>
    <row r="571" spans="1:4">
      <c r="A571" s="1"/>
      <c r="B571" s="5"/>
      <c r="C571" s="5"/>
      <c r="D571" s="1"/>
    </row>
    <row r="572" spans="1:4">
      <c r="A572" s="1"/>
      <c r="B572" s="5"/>
      <c r="C572" s="5"/>
      <c r="D572" s="1"/>
    </row>
    <row r="573" spans="1:4">
      <c r="A573" s="1"/>
      <c r="B573" s="5"/>
      <c r="C573" s="5"/>
      <c r="D573" s="1"/>
    </row>
    <row r="574" spans="1:4">
      <c r="A574" s="1"/>
      <c r="B574" s="5"/>
      <c r="C574" s="5"/>
      <c r="D574" s="1"/>
    </row>
    <row r="575" spans="1:4">
      <c r="A575" s="1"/>
      <c r="B575" s="5"/>
      <c r="C575" s="5"/>
      <c r="D575" s="1"/>
    </row>
    <row r="576" spans="1:4">
      <c r="A576" s="1"/>
      <c r="B576" s="5"/>
      <c r="C576" s="5"/>
      <c r="D576" s="1"/>
    </row>
    <row r="577" spans="1:4">
      <c r="A577" s="1"/>
      <c r="B577" s="5"/>
      <c r="C577" s="5"/>
      <c r="D577" s="1"/>
    </row>
    <row r="578" spans="1:4">
      <c r="A578" s="1"/>
      <c r="B578" s="5"/>
      <c r="C578" s="5"/>
      <c r="D578" s="1"/>
    </row>
    <row r="579" spans="1:4">
      <c r="A579" s="1"/>
      <c r="B579" s="5"/>
      <c r="C579" s="5"/>
      <c r="D579" s="1"/>
    </row>
    <row r="580" spans="1:4">
      <c r="A580" s="1"/>
      <c r="B580" s="5"/>
      <c r="C580" s="5"/>
      <c r="D580" s="1"/>
    </row>
    <row r="581" spans="1:4">
      <c r="A581" s="1"/>
      <c r="B581" s="5"/>
      <c r="C581" s="5"/>
      <c r="D581" s="1"/>
    </row>
    <row r="582" spans="1:4">
      <c r="A582" s="1"/>
      <c r="B582" s="5"/>
      <c r="C582" s="5"/>
      <c r="D582" s="1"/>
    </row>
    <row r="583" spans="1:4">
      <c r="A583" s="1"/>
      <c r="B583" s="5"/>
      <c r="C583" s="5"/>
      <c r="D583" s="1"/>
    </row>
    <row r="584" spans="1:4">
      <c r="A584" s="17"/>
    </row>
    <row r="585" spans="1:4">
      <c r="A585" s="1"/>
      <c r="B585" s="5"/>
      <c r="C585" s="5"/>
      <c r="D585" s="1"/>
    </row>
    <row r="586" spans="1:4">
      <c r="A586" s="1"/>
      <c r="B586" s="5"/>
      <c r="C586" s="5"/>
      <c r="D586" s="1"/>
    </row>
    <row r="587" spans="1:4">
      <c r="A587" s="1"/>
      <c r="B587" s="5"/>
      <c r="C587" s="5"/>
      <c r="D587" s="1"/>
    </row>
    <row r="588" spans="1:4">
      <c r="A588" s="1"/>
      <c r="B588" s="5"/>
      <c r="C588" s="5"/>
      <c r="D588" s="1"/>
    </row>
    <row r="589" spans="1:4">
      <c r="A589" s="1"/>
      <c r="B589" s="5"/>
      <c r="C589" s="5"/>
      <c r="D589" s="1"/>
    </row>
    <row r="590" spans="1:4">
      <c r="A590" s="1"/>
      <c r="B590" s="5"/>
      <c r="C590" s="5"/>
      <c r="D590" s="1"/>
    </row>
    <row r="591" spans="1:4">
      <c r="A591" s="1"/>
      <c r="B591" s="5"/>
      <c r="C591" s="5"/>
      <c r="D591" s="1"/>
    </row>
    <row r="592" spans="1:4">
      <c r="A592" s="1"/>
      <c r="B592" s="5"/>
      <c r="C592" s="5"/>
      <c r="D592" s="1"/>
    </row>
    <row r="593" spans="1:4">
      <c r="A593" s="1"/>
      <c r="B593" s="5"/>
      <c r="C593" s="5"/>
      <c r="D593" s="1"/>
    </row>
    <row r="594" spans="1:4">
      <c r="A594" s="1"/>
      <c r="B594" s="5"/>
      <c r="C594" s="5"/>
      <c r="D594" s="1"/>
    </row>
    <row r="595" spans="1:4">
      <c r="A595" s="1"/>
      <c r="B595" s="5"/>
      <c r="C595" s="5"/>
      <c r="D595" s="1"/>
    </row>
    <row r="596" spans="1:4">
      <c r="A596" s="1"/>
      <c r="B596" s="5"/>
      <c r="C596" s="5"/>
      <c r="D596" s="1"/>
    </row>
    <row r="597" spans="1:4">
      <c r="A597" s="1"/>
      <c r="B597" s="5"/>
      <c r="C597" s="5"/>
      <c r="D597" s="1"/>
    </row>
    <row r="598" spans="1:4">
      <c r="A598" s="1"/>
      <c r="B598" s="5"/>
      <c r="C598" s="5"/>
      <c r="D598" s="1"/>
    </row>
    <row r="599" spans="1:4">
      <c r="A599" s="1"/>
      <c r="B599" s="5"/>
      <c r="C599" s="5"/>
      <c r="D599" s="1"/>
    </row>
    <row r="600" spans="1:4">
      <c r="A600" s="1"/>
      <c r="B600" s="5"/>
      <c r="C600" s="5"/>
      <c r="D600" s="1"/>
    </row>
    <row r="601" spans="1:4">
      <c r="A601" s="17"/>
    </row>
    <row r="602" spans="1:4">
      <c r="A602" s="1"/>
      <c r="B602" s="5"/>
      <c r="C602" s="5"/>
      <c r="D602" s="1"/>
    </row>
    <row r="603" spans="1:4">
      <c r="A603" s="1"/>
      <c r="B603" s="5"/>
      <c r="C603" s="5"/>
      <c r="D603" s="1"/>
    </row>
    <row r="604" spans="1:4">
      <c r="A604" s="1"/>
      <c r="B604" s="5"/>
      <c r="C604" s="5"/>
      <c r="D604" s="1"/>
    </row>
    <row r="605" spans="1:4">
      <c r="A605" s="1"/>
      <c r="B605" s="5"/>
      <c r="C605" s="5"/>
      <c r="D605" s="1"/>
    </row>
    <row r="606" spans="1:4">
      <c r="A606" s="1"/>
      <c r="B606" s="5"/>
      <c r="C606" s="5"/>
      <c r="D606" s="1"/>
    </row>
    <row r="607" spans="1:4">
      <c r="A607" s="1"/>
      <c r="B607" s="5"/>
      <c r="C607" s="5"/>
      <c r="D607" s="1"/>
    </row>
    <row r="608" spans="1:4">
      <c r="A608" s="1"/>
      <c r="B608" s="5"/>
      <c r="C608" s="5"/>
      <c r="D608" s="1"/>
    </row>
    <row r="609" spans="1:4">
      <c r="A609" s="1"/>
      <c r="B609" s="5"/>
      <c r="C609" s="5"/>
      <c r="D609" s="1"/>
    </row>
    <row r="610" spans="1:4">
      <c r="A610" s="1"/>
      <c r="B610" s="5"/>
      <c r="C610" s="5"/>
      <c r="D610" s="1"/>
    </row>
    <row r="611" spans="1:4">
      <c r="A611" s="1"/>
      <c r="B611" s="5"/>
      <c r="C611" s="5"/>
      <c r="D611" s="1"/>
    </row>
    <row r="612" spans="1:4">
      <c r="A612" s="1"/>
      <c r="B612" s="5"/>
      <c r="C612" s="5"/>
      <c r="D612" s="1"/>
    </row>
    <row r="613" spans="1:4">
      <c r="A613" s="1"/>
      <c r="B613" s="5"/>
      <c r="C613" s="5"/>
      <c r="D613" s="1"/>
    </row>
    <row r="614" spans="1:4">
      <c r="A614" s="1"/>
      <c r="B614" s="5"/>
      <c r="C614" s="5"/>
      <c r="D614" s="1"/>
    </row>
    <row r="615" spans="1:4">
      <c r="A615" s="1"/>
      <c r="B615" s="5"/>
      <c r="C615" s="5"/>
      <c r="D615" s="1"/>
    </row>
    <row r="616" spans="1:4">
      <c r="A616" s="1"/>
      <c r="B616" s="5"/>
      <c r="C616" s="5"/>
      <c r="D616" s="1"/>
    </row>
    <row r="617" spans="1:4">
      <c r="A617" s="1"/>
      <c r="B617" s="5"/>
      <c r="C617" s="5"/>
      <c r="D617" s="1"/>
    </row>
    <row r="618" spans="1:4">
      <c r="A618" s="17"/>
    </row>
    <row r="619" spans="1:4">
      <c r="A619" s="1"/>
      <c r="B619" s="5"/>
      <c r="C619" s="5"/>
      <c r="D619" s="1"/>
    </row>
    <row r="620" spans="1:4">
      <c r="A620" s="1"/>
      <c r="B620" s="5"/>
      <c r="C620" s="5"/>
      <c r="D620" s="1"/>
    </row>
    <row r="621" spans="1:4">
      <c r="A621" s="1"/>
      <c r="B621" s="5"/>
      <c r="C621" s="5"/>
      <c r="D621" s="1"/>
    </row>
    <row r="622" spans="1:4">
      <c r="A622" s="1"/>
      <c r="B622" s="5"/>
      <c r="C622" s="5"/>
      <c r="D622" s="1"/>
    </row>
    <row r="623" spans="1:4">
      <c r="A623" s="1"/>
      <c r="B623" s="5"/>
      <c r="C623" s="5"/>
      <c r="D623" s="1"/>
    </row>
    <row r="624" spans="1:4">
      <c r="A624" s="1"/>
      <c r="B624" s="5"/>
      <c r="C624" s="5"/>
      <c r="D624" s="1"/>
    </row>
    <row r="625" spans="1:4">
      <c r="A625" s="1"/>
      <c r="B625" s="5"/>
      <c r="C625" s="5"/>
      <c r="D625" s="1"/>
    </row>
    <row r="626" spans="1:4">
      <c r="A626" s="1"/>
      <c r="B626" s="5"/>
      <c r="C626" s="5"/>
      <c r="D626" s="1"/>
    </row>
    <row r="627" spans="1:4">
      <c r="A627" s="1"/>
      <c r="B627" s="5"/>
      <c r="C627" s="5"/>
      <c r="D627" s="1"/>
    </row>
    <row r="628" spans="1:4">
      <c r="A628" s="1"/>
      <c r="B628" s="5"/>
      <c r="C628" s="5"/>
      <c r="D628" s="1"/>
    </row>
    <row r="629" spans="1:4">
      <c r="A629" s="1"/>
      <c r="B629" s="5"/>
      <c r="C629" s="5"/>
      <c r="D629" s="1"/>
    </row>
    <row r="630" spans="1:4">
      <c r="A630" s="1"/>
      <c r="B630" s="5"/>
      <c r="C630" s="5"/>
      <c r="D630" s="1"/>
    </row>
    <row r="631" spans="1:4">
      <c r="A631" s="1"/>
      <c r="B631" s="5"/>
      <c r="C631" s="5"/>
      <c r="D631" s="1"/>
    </row>
    <row r="632" spans="1:4">
      <c r="A632" s="1"/>
      <c r="B632" s="5"/>
      <c r="C632" s="5"/>
      <c r="D632" s="1"/>
    </row>
    <row r="633" spans="1:4">
      <c r="A633" s="1"/>
      <c r="B633" s="5"/>
      <c r="C633" s="5"/>
      <c r="D633" s="1"/>
    </row>
    <row r="634" spans="1:4">
      <c r="A634" s="1"/>
      <c r="B634" s="5"/>
      <c r="C634" s="5"/>
      <c r="D634" s="1"/>
    </row>
    <row r="635" spans="1:4">
      <c r="A635" s="17"/>
    </row>
    <row r="636" spans="1:4">
      <c r="A636" s="1"/>
      <c r="B636" s="5"/>
      <c r="C636" s="5"/>
      <c r="D636" s="1"/>
    </row>
    <row r="637" spans="1:4">
      <c r="A637" s="1"/>
      <c r="B637" s="5"/>
      <c r="C637" s="5"/>
      <c r="D637" s="1"/>
    </row>
    <row r="638" spans="1:4">
      <c r="A638" s="1"/>
      <c r="B638" s="5"/>
      <c r="C638" s="5"/>
      <c r="D638" s="1"/>
    </row>
    <row r="639" spans="1:4">
      <c r="A639" s="1"/>
      <c r="B639" s="5"/>
      <c r="C639" s="5"/>
      <c r="D639" s="1"/>
    </row>
    <row r="640" spans="1:4">
      <c r="A640" s="1"/>
      <c r="B640" s="5"/>
      <c r="C640" s="5"/>
      <c r="D640" s="1"/>
    </row>
    <row r="641" spans="1:4">
      <c r="A641" s="1"/>
      <c r="B641" s="5"/>
      <c r="C641" s="5"/>
      <c r="D641" s="1"/>
    </row>
    <row r="642" spans="1:4">
      <c r="A642" s="1"/>
      <c r="B642" s="5"/>
      <c r="C642" s="5"/>
      <c r="D642" s="1"/>
    </row>
    <row r="643" spans="1:4">
      <c r="A643" s="1"/>
      <c r="B643" s="5"/>
      <c r="C643" s="5"/>
      <c r="D643" s="1"/>
    </row>
    <row r="644" spans="1:4">
      <c r="A644" s="1"/>
      <c r="B644" s="5"/>
      <c r="C644" s="5"/>
      <c r="D644" s="1"/>
    </row>
    <row r="645" spans="1:4">
      <c r="A645" s="1"/>
      <c r="B645" s="5"/>
      <c r="C645" s="5"/>
      <c r="D645" s="1"/>
    </row>
    <row r="646" spans="1:4">
      <c r="A646" s="1"/>
      <c r="B646" s="5"/>
      <c r="C646" s="5"/>
      <c r="D646" s="1"/>
    </row>
    <row r="647" spans="1:4">
      <c r="A647" s="1"/>
      <c r="B647" s="5"/>
      <c r="C647" s="5"/>
      <c r="D647" s="1"/>
    </row>
    <row r="648" spans="1:4">
      <c r="A648" s="1"/>
      <c r="B648" s="5"/>
      <c r="C648" s="5"/>
      <c r="D648" s="1"/>
    </row>
    <row r="649" spans="1:4">
      <c r="A649" s="1"/>
      <c r="B649" s="5"/>
      <c r="C649" s="5"/>
      <c r="D649" s="1"/>
    </row>
    <row r="650" spans="1:4">
      <c r="A650" s="1"/>
      <c r="B650" s="5"/>
      <c r="C650" s="5"/>
      <c r="D650" s="1"/>
    </row>
    <row r="651" spans="1:4">
      <c r="A651" s="1"/>
      <c r="B651" s="5"/>
      <c r="C651" s="5"/>
      <c r="D651" s="1"/>
    </row>
    <row r="652" spans="1:4">
      <c r="A652" s="17"/>
    </row>
    <row r="653" spans="1:4">
      <c r="A653" s="1"/>
      <c r="B653" s="5"/>
      <c r="C653" s="5"/>
      <c r="D653" s="1"/>
    </row>
    <row r="654" spans="1:4">
      <c r="A654" s="1"/>
      <c r="B654" s="5"/>
      <c r="C654" s="5"/>
      <c r="D654" s="1"/>
    </row>
    <row r="655" spans="1:4">
      <c r="A655" s="1"/>
      <c r="B655" s="5"/>
      <c r="C655" s="5"/>
      <c r="D655" s="1"/>
    </row>
    <row r="656" spans="1:4">
      <c r="A656" s="1"/>
      <c r="B656" s="5"/>
      <c r="C656" s="5"/>
      <c r="D656" s="1"/>
    </row>
    <row r="657" spans="1:4">
      <c r="A657" s="1"/>
      <c r="B657" s="5"/>
      <c r="C657" s="5"/>
      <c r="D657" s="1"/>
    </row>
    <row r="658" spans="1:4">
      <c r="A658" s="1"/>
      <c r="B658" s="5"/>
      <c r="C658" s="5"/>
      <c r="D658" s="1"/>
    </row>
    <row r="659" spans="1:4">
      <c r="A659" s="1"/>
      <c r="B659" s="5"/>
      <c r="C659" s="5"/>
      <c r="D659" s="1"/>
    </row>
    <row r="660" spans="1:4">
      <c r="A660" s="1"/>
      <c r="B660" s="5"/>
      <c r="C660" s="5"/>
      <c r="D660" s="1"/>
    </row>
    <row r="661" spans="1:4">
      <c r="A661" s="1"/>
      <c r="B661" s="5"/>
      <c r="C661" s="5"/>
      <c r="D661" s="1"/>
    </row>
    <row r="662" spans="1:4">
      <c r="A662" s="1"/>
      <c r="B662" s="5"/>
      <c r="C662" s="5"/>
      <c r="D662" s="1"/>
    </row>
    <row r="663" spans="1:4">
      <c r="A663" s="1"/>
      <c r="B663" s="5"/>
      <c r="C663" s="5"/>
      <c r="D663" s="1"/>
    </row>
    <row r="664" spans="1:4">
      <c r="A664" s="1"/>
      <c r="B664" s="5"/>
      <c r="C664" s="5"/>
      <c r="D664" s="1"/>
    </row>
    <row r="665" spans="1:4">
      <c r="A665" s="1"/>
      <c r="B665" s="5"/>
      <c r="C665" s="5"/>
      <c r="D665" s="1"/>
    </row>
    <row r="666" spans="1:4">
      <c r="A666" s="1"/>
      <c r="B666" s="5"/>
      <c r="C666" s="5"/>
      <c r="D666" s="1"/>
    </row>
    <row r="667" spans="1:4">
      <c r="A667" s="1"/>
      <c r="B667" s="5"/>
      <c r="C667" s="5"/>
      <c r="D667" s="1"/>
    </row>
    <row r="668" spans="1:4">
      <c r="A668" s="1"/>
      <c r="B668" s="5"/>
      <c r="C668" s="5"/>
      <c r="D668" s="1"/>
    </row>
    <row r="669" spans="1:4">
      <c r="A669" s="17"/>
    </row>
    <row r="670" spans="1:4">
      <c r="A670" s="1"/>
      <c r="B670" s="5"/>
      <c r="C670" s="5"/>
      <c r="D670" s="1"/>
    </row>
    <row r="671" spans="1:4">
      <c r="A671" s="1"/>
      <c r="B671" s="5"/>
      <c r="C671" s="5"/>
      <c r="D671" s="1"/>
    </row>
    <row r="672" spans="1:4">
      <c r="A672" s="1"/>
      <c r="B672" s="5"/>
      <c r="C672" s="5"/>
      <c r="D672" s="1"/>
    </row>
    <row r="673" spans="1:4">
      <c r="A673" s="1"/>
      <c r="B673" s="5"/>
      <c r="C673" s="5"/>
      <c r="D673" s="1"/>
    </row>
    <row r="674" spans="1:4">
      <c r="A674" s="1"/>
      <c r="B674" s="5"/>
      <c r="C674" s="5"/>
      <c r="D674" s="1"/>
    </row>
    <row r="675" spans="1:4">
      <c r="A675" s="1"/>
      <c r="B675" s="5"/>
      <c r="C675" s="5"/>
      <c r="D675" s="1"/>
    </row>
    <row r="676" spans="1:4">
      <c r="A676" s="1"/>
      <c r="B676" s="5"/>
      <c r="C676" s="5"/>
      <c r="D676" s="1"/>
    </row>
    <row r="677" spans="1:4">
      <c r="A677" s="1"/>
      <c r="B677" s="5"/>
      <c r="C677" s="5"/>
      <c r="D677" s="1"/>
    </row>
    <row r="678" spans="1:4">
      <c r="A678" s="1"/>
      <c r="B678" s="5"/>
      <c r="C678" s="5"/>
      <c r="D678" s="1"/>
    </row>
    <row r="679" spans="1:4">
      <c r="A679" s="1"/>
      <c r="B679" s="5"/>
      <c r="C679" s="5"/>
      <c r="D679" s="1"/>
    </row>
    <row r="680" spans="1:4">
      <c r="A680" s="1"/>
      <c r="B680" s="5"/>
      <c r="C680" s="5"/>
      <c r="D680" s="1"/>
    </row>
    <row r="681" spans="1:4">
      <c r="A681" s="1"/>
      <c r="B681" s="5"/>
      <c r="C681" s="5"/>
      <c r="D681" s="1"/>
    </row>
    <row r="682" spans="1:4">
      <c r="A682" s="1"/>
      <c r="B682" s="5"/>
      <c r="C682" s="5"/>
      <c r="D682" s="1"/>
    </row>
    <row r="683" spans="1:4">
      <c r="A683" s="1"/>
      <c r="B683" s="5"/>
      <c r="C683" s="5"/>
      <c r="D683" s="1"/>
    </row>
    <row r="684" spans="1:4">
      <c r="A684" s="1"/>
      <c r="B684" s="5"/>
      <c r="C684" s="5"/>
      <c r="D684" s="1"/>
    </row>
    <row r="685" spans="1:4">
      <c r="A685" s="1"/>
      <c r="B685" s="5"/>
      <c r="C685" s="5"/>
      <c r="D685" s="1"/>
    </row>
    <row r="686" spans="1:4">
      <c r="A686" s="17"/>
    </row>
    <row r="687" spans="1:4">
      <c r="A687" s="1"/>
      <c r="B687" s="5"/>
      <c r="C687" s="5"/>
      <c r="D687" s="1"/>
    </row>
    <row r="688" spans="1:4">
      <c r="A688" s="1"/>
      <c r="B688" s="5"/>
      <c r="C688" s="5"/>
      <c r="D688" s="1"/>
    </row>
    <row r="689" spans="1:4">
      <c r="A689" s="1"/>
      <c r="B689" s="5"/>
      <c r="C689" s="5"/>
      <c r="D689" s="1"/>
    </row>
    <row r="690" spans="1:4">
      <c r="A690" s="1"/>
      <c r="B690" s="5"/>
      <c r="C690" s="5"/>
      <c r="D690" s="1"/>
    </row>
    <row r="691" spans="1:4">
      <c r="A691" s="1"/>
      <c r="B691" s="5"/>
      <c r="C691" s="5"/>
      <c r="D691" s="1"/>
    </row>
    <row r="692" spans="1:4">
      <c r="A692" s="1"/>
      <c r="B692" s="5"/>
      <c r="C692" s="5"/>
      <c r="D692" s="1"/>
    </row>
    <row r="693" spans="1:4">
      <c r="A693" s="1"/>
      <c r="B693" s="5"/>
      <c r="C693" s="5"/>
      <c r="D693" s="1"/>
    </row>
    <row r="694" spans="1:4">
      <c r="A694" s="1"/>
      <c r="B694" s="5"/>
      <c r="C694" s="5"/>
      <c r="D694" s="1"/>
    </row>
    <row r="695" spans="1:4">
      <c r="A695" s="1"/>
      <c r="B695" s="5"/>
      <c r="C695" s="5"/>
      <c r="D695" s="1"/>
    </row>
    <row r="696" spans="1:4">
      <c r="A696" s="1"/>
      <c r="B696" s="5"/>
      <c r="C696" s="5"/>
      <c r="D696" s="1"/>
    </row>
    <row r="697" spans="1:4">
      <c r="A697" s="1"/>
      <c r="B697" s="5"/>
      <c r="C697" s="5"/>
      <c r="D697" s="1"/>
    </row>
    <row r="698" spans="1:4">
      <c r="A698" s="1"/>
      <c r="B698" s="5"/>
      <c r="C698" s="5"/>
      <c r="D698" s="1"/>
    </row>
    <row r="699" spans="1:4">
      <c r="A699" s="1"/>
      <c r="B699" s="5"/>
      <c r="C699" s="5"/>
      <c r="D699" s="1"/>
    </row>
    <row r="700" spans="1:4">
      <c r="A700" s="1"/>
      <c r="B700" s="5"/>
      <c r="C700" s="5"/>
      <c r="D700" s="1"/>
    </row>
    <row r="701" spans="1:4">
      <c r="A701" s="1"/>
      <c r="B701" s="5"/>
      <c r="C701" s="5"/>
      <c r="D701" s="1"/>
    </row>
    <row r="702" spans="1:4">
      <c r="A702" s="1"/>
      <c r="B702" s="5"/>
      <c r="C702" s="5"/>
      <c r="D702" s="1"/>
    </row>
    <row r="703" spans="1:4">
      <c r="A703" s="17"/>
    </row>
    <row r="704" spans="1:4">
      <c r="A704" s="1"/>
      <c r="B704" s="5"/>
      <c r="C704" s="5"/>
      <c r="D704" s="1"/>
    </row>
    <row r="705" spans="1:4">
      <c r="A705" s="1"/>
      <c r="B705" s="5"/>
      <c r="C705" s="5"/>
      <c r="D705" s="1"/>
    </row>
    <row r="706" spans="1:4">
      <c r="A706" s="1"/>
      <c r="B706" s="5"/>
      <c r="C706" s="5"/>
      <c r="D706" s="1"/>
    </row>
    <row r="707" spans="1:4">
      <c r="A707" s="1"/>
      <c r="B707" s="5"/>
      <c r="C707" s="5"/>
      <c r="D707" s="1"/>
    </row>
    <row r="708" spans="1:4">
      <c r="A708" s="1"/>
      <c r="B708" s="5"/>
      <c r="C708" s="5"/>
      <c r="D708" s="1"/>
    </row>
    <row r="709" spans="1:4">
      <c r="A709" s="1"/>
      <c r="B709" s="5"/>
      <c r="C709" s="5"/>
      <c r="D709" s="1"/>
    </row>
    <row r="710" spans="1:4">
      <c r="A710" s="1"/>
      <c r="B710" s="5"/>
      <c r="C710" s="5"/>
      <c r="D710" s="1"/>
    </row>
    <row r="711" spans="1:4">
      <c r="A711" s="1"/>
      <c r="B711" s="5"/>
      <c r="C711" s="5"/>
      <c r="D711" s="1"/>
    </row>
    <row r="712" spans="1:4">
      <c r="A712" s="1"/>
      <c r="B712" s="5"/>
      <c r="C712" s="5"/>
      <c r="D712" s="1"/>
    </row>
    <row r="713" spans="1:4">
      <c r="A713" s="1"/>
      <c r="B713" s="5"/>
      <c r="C713" s="5"/>
      <c r="D713" s="1"/>
    </row>
    <row r="714" spans="1:4">
      <c r="A714" s="1"/>
      <c r="B714" s="5"/>
      <c r="C714" s="5"/>
      <c r="D714" s="1"/>
    </row>
    <row r="715" spans="1:4">
      <c r="A715" s="1"/>
      <c r="B715" s="5"/>
      <c r="C715" s="5"/>
      <c r="D715" s="1"/>
    </row>
    <row r="716" spans="1:4">
      <c r="A716" s="1"/>
      <c r="B716" s="5"/>
      <c r="C716" s="5"/>
      <c r="D716" s="1"/>
    </row>
    <row r="717" spans="1:4">
      <c r="A717" s="1"/>
      <c r="B717" s="5"/>
      <c r="C717" s="5"/>
      <c r="D717" s="1"/>
    </row>
    <row r="718" spans="1:4">
      <c r="A718" s="1"/>
      <c r="B718" s="5"/>
      <c r="C718" s="5"/>
      <c r="D718" s="1"/>
    </row>
    <row r="719" spans="1:4">
      <c r="A719" s="1"/>
      <c r="B719" s="5"/>
      <c r="C719" s="5"/>
      <c r="D719" s="1"/>
    </row>
    <row r="720" spans="1:4">
      <c r="A720" s="17"/>
    </row>
    <row r="721" spans="1:4">
      <c r="A721" s="1"/>
      <c r="B721" s="5"/>
      <c r="C721" s="5"/>
      <c r="D721" s="1"/>
    </row>
    <row r="722" spans="1:4">
      <c r="A722" s="1"/>
      <c r="B722" s="5"/>
      <c r="C722" s="5"/>
      <c r="D722" s="1"/>
    </row>
    <row r="723" spans="1:4">
      <c r="A723" s="1"/>
      <c r="B723" s="5"/>
      <c r="C723" s="5"/>
      <c r="D723" s="1"/>
    </row>
    <row r="724" spans="1:4">
      <c r="A724" s="1"/>
      <c r="B724" s="5"/>
      <c r="C724" s="5"/>
      <c r="D724" s="1"/>
    </row>
    <row r="725" spans="1:4">
      <c r="A725" s="1"/>
      <c r="B725" s="5"/>
      <c r="C725" s="5"/>
      <c r="D725" s="1"/>
    </row>
    <row r="726" spans="1:4">
      <c r="A726" s="1"/>
      <c r="B726" s="5"/>
      <c r="C726" s="5"/>
      <c r="D726" s="1"/>
    </row>
    <row r="727" spans="1:4">
      <c r="A727" s="1"/>
      <c r="B727" s="5"/>
      <c r="C727" s="5"/>
      <c r="D727" s="1"/>
    </row>
    <row r="728" spans="1:4">
      <c r="A728" s="1"/>
      <c r="B728" s="5"/>
      <c r="C728" s="5"/>
      <c r="D728" s="1"/>
    </row>
    <row r="729" spans="1:4">
      <c r="A729" s="1"/>
      <c r="B729" s="5"/>
      <c r="C729" s="5"/>
      <c r="D729" s="1"/>
    </row>
    <row r="730" spans="1:4">
      <c r="A730" s="1"/>
      <c r="B730" s="5"/>
      <c r="C730" s="5"/>
      <c r="D730" s="1"/>
    </row>
    <row r="731" spans="1:4">
      <c r="A731" s="1"/>
      <c r="B731" s="5"/>
      <c r="C731" s="5"/>
      <c r="D731" s="1"/>
    </row>
    <row r="732" spans="1:4">
      <c r="A732" s="1"/>
      <c r="B732" s="5"/>
      <c r="C732" s="5"/>
      <c r="D732" s="1"/>
    </row>
    <row r="733" spans="1:4">
      <c r="A733" s="1"/>
      <c r="B733" s="5"/>
      <c r="C733" s="5"/>
      <c r="D733" s="1"/>
    </row>
    <row r="734" spans="1:4">
      <c r="A734" s="1"/>
      <c r="B734" s="5"/>
      <c r="C734" s="5"/>
      <c r="D734" s="1"/>
    </row>
    <row r="735" spans="1:4">
      <c r="A735" s="1"/>
      <c r="B735" s="5"/>
      <c r="C735" s="5"/>
      <c r="D735" s="1"/>
    </row>
    <row r="736" spans="1:4">
      <c r="A736" s="1"/>
      <c r="B736" s="5"/>
      <c r="C736" s="5"/>
      <c r="D736" s="1"/>
    </row>
    <row r="737" spans="1:4">
      <c r="A737" s="17"/>
    </row>
    <row r="738" spans="1:4">
      <c r="A738" s="1"/>
      <c r="B738" s="5"/>
      <c r="C738" s="5"/>
      <c r="D738" s="1"/>
    </row>
    <row r="739" spans="1:4">
      <c r="A739" s="1"/>
      <c r="B739" s="5"/>
      <c r="C739" s="5"/>
      <c r="D739" s="1"/>
    </row>
    <row r="740" spans="1:4">
      <c r="A740" s="1"/>
      <c r="B740" s="5"/>
      <c r="C740" s="5"/>
      <c r="D740" s="1"/>
    </row>
    <row r="741" spans="1:4">
      <c r="A741" s="1"/>
      <c r="B741" s="5"/>
      <c r="C741" s="5"/>
      <c r="D741" s="1"/>
    </row>
    <row r="742" spans="1:4">
      <c r="A742" s="1"/>
      <c r="B742" s="5"/>
      <c r="C742" s="5"/>
      <c r="D742" s="1"/>
    </row>
    <row r="743" spans="1:4">
      <c r="A743" s="1"/>
      <c r="B743" s="5"/>
      <c r="C743" s="5"/>
      <c r="D743" s="1"/>
    </row>
    <row r="744" spans="1:4">
      <c r="A744" s="1"/>
      <c r="B744" s="5"/>
      <c r="C744" s="5"/>
      <c r="D744" s="1"/>
    </row>
    <row r="745" spans="1:4">
      <c r="A745" s="1"/>
      <c r="B745" s="5"/>
      <c r="C745" s="5"/>
      <c r="D745" s="1"/>
    </row>
    <row r="746" spans="1:4">
      <c r="A746" s="1"/>
      <c r="B746" s="5"/>
      <c r="C746" s="5"/>
      <c r="D746" s="1"/>
    </row>
    <row r="747" spans="1:4">
      <c r="A747" s="1"/>
      <c r="B747" s="5"/>
      <c r="C747" s="5"/>
      <c r="D747" s="1"/>
    </row>
    <row r="748" spans="1:4">
      <c r="A748" s="1"/>
      <c r="B748" s="5"/>
      <c r="C748" s="5"/>
      <c r="D748" s="1"/>
    </row>
    <row r="749" spans="1:4">
      <c r="A749" s="1"/>
      <c r="B749" s="5"/>
      <c r="C749" s="5"/>
      <c r="D749" s="1"/>
    </row>
    <row r="750" spans="1:4">
      <c r="A750" s="1"/>
      <c r="B750" s="5"/>
      <c r="C750" s="5"/>
      <c r="D750" s="1"/>
    </row>
    <row r="751" spans="1:4">
      <c r="A751" s="1"/>
      <c r="B751" s="5"/>
      <c r="C751" s="5"/>
      <c r="D751" s="1"/>
    </row>
    <row r="752" spans="1:4">
      <c r="A752" s="1"/>
      <c r="B752" s="5"/>
      <c r="C752" s="5"/>
      <c r="D752" s="1"/>
    </row>
    <row r="753" spans="1:4">
      <c r="A753" s="1"/>
      <c r="B753" s="5"/>
      <c r="C753" s="5"/>
      <c r="D753" s="1"/>
    </row>
    <row r="754" spans="1:4">
      <c r="A754" s="17"/>
    </row>
    <row r="755" spans="1:4">
      <c r="A755" s="1"/>
      <c r="B755" s="5"/>
      <c r="C755" s="5"/>
      <c r="D755" s="1"/>
    </row>
    <row r="756" spans="1:4">
      <c r="A756" s="1"/>
      <c r="B756" s="5"/>
      <c r="C756" s="5"/>
      <c r="D756" s="1"/>
    </row>
    <row r="757" spans="1:4">
      <c r="A757" s="1"/>
      <c r="B757" s="5"/>
      <c r="C757" s="5"/>
      <c r="D757" s="1"/>
    </row>
    <row r="758" spans="1:4">
      <c r="A758" s="1"/>
      <c r="B758" s="5"/>
      <c r="C758" s="5"/>
      <c r="D758" s="1"/>
    </row>
    <row r="759" spans="1:4">
      <c r="A759" s="1"/>
      <c r="B759" s="5"/>
      <c r="C759" s="5"/>
      <c r="D759" s="1"/>
    </row>
    <row r="760" spans="1:4">
      <c r="A760" s="1"/>
      <c r="B760" s="5"/>
      <c r="C760" s="5"/>
      <c r="D760" s="1"/>
    </row>
    <row r="761" spans="1:4">
      <c r="A761" s="1"/>
      <c r="B761" s="5"/>
      <c r="C761" s="5"/>
      <c r="D761" s="1"/>
    </row>
    <row r="762" spans="1:4">
      <c r="A762" s="1"/>
      <c r="B762" s="5"/>
      <c r="C762" s="5"/>
      <c r="D762" s="1"/>
    </row>
    <row r="763" spans="1:4">
      <c r="A763" s="1"/>
      <c r="B763" s="5"/>
      <c r="C763" s="5"/>
      <c r="D763" s="1"/>
    </row>
    <row r="764" spans="1:4">
      <c r="A764" s="1"/>
      <c r="B764" s="5"/>
      <c r="C764" s="5"/>
      <c r="D764" s="1"/>
    </row>
    <row r="765" spans="1:4">
      <c r="A765" s="1"/>
      <c r="B765" s="5"/>
      <c r="C765" s="5"/>
      <c r="D765" s="1"/>
    </row>
    <row r="766" spans="1:4">
      <c r="A766" s="1"/>
      <c r="B766" s="5"/>
      <c r="C766" s="5"/>
      <c r="D766" s="1"/>
    </row>
    <row r="767" spans="1:4">
      <c r="A767" s="1"/>
      <c r="B767" s="5"/>
      <c r="C767" s="5"/>
      <c r="D767" s="1"/>
    </row>
    <row r="768" spans="1:4">
      <c r="A768" s="1"/>
      <c r="B768" s="5"/>
      <c r="C768" s="5"/>
      <c r="D768" s="1"/>
    </row>
    <row r="769" spans="1:4">
      <c r="A769" s="1"/>
      <c r="B769" s="5"/>
      <c r="C769" s="5"/>
      <c r="D769" s="1"/>
    </row>
    <row r="770" spans="1:4">
      <c r="A770" s="1"/>
      <c r="B770" s="5"/>
      <c r="C770" s="5"/>
      <c r="D770" s="1"/>
    </row>
    <row r="771" spans="1:4">
      <c r="A771" s="17"/>
    </row>
    <row r="772" spans="1:4">
      <c r="A772" s="1"/>
      <c r="B772" s="5"/>
      <c r="C772" s="5"/>
      <c r="D772" s="1"/>
    </row>
    <row r="773" spans="1:4">
      <c r="A773" s="1"/>
      <c r="B773" s="5"/>
      <c r="C773" s="5"/>
      <c r="D773" s="1"/>
    </row>
    <row r="774" spans="1:4">
      <c r="A774" s="1"/>
      <c r="B774" s="5"/>
      <c r="C774" s="5"/>
      <c r="D774" s="1"/>
    </row>
    <row r="775" spans="1:4">
      <c r="A775" s="1"/>
      <c r="B775" s="5"/>
      <c r="C775" s="5"/>
      <c r="D775" s="1"/>
    </row>
    <row r="776" spans="1:4">
      <c r="A776" s="1"/>
      <c r="B776" s="5"/>
      <c r="C776" s="5"/>
      <c r="D776" s="1"/>
    </row>
    <row r="777" spans="1:4">
      <c r="A777" s="1"/>
      <c r="B777" s="5"/>
      <c r="C777" s="5"/>
      <c r="D777" s="1"/>
    </row>
    <row r="778" spans="1:4">
      <c r="A778" s="1"/>
      <c r="B778" s="5"/>
      <c r="C778" s="5"/>
      <c r="D778" s="1"/>
    </row>
    <row r="779" spans="1:4">
      <c r="A779" s="1"/>
      <c r="B779" s="5"/>
      <c r="C779" s="5"/>
      <c r="D779" s="1"/>
    </row>
    <row r="780" spans="1:4">
      <c r="A780" s="1"/>
      <c r="B780" s="5"/>
      <c r="C780" s="5"/>
      <c r="D780" s="1"/>
    </row>
    <row r="781" spans="1:4">
      <c r="A781" s="1"/>
      <c r="B781" s="5"/>
      <c r="C781" s="5"/>
      <c r="D781" s="1"/>
    </row>
    <row r="782" spans="1:4">
      <c r="A782" s="1"/>
      <c r="B782" s="5"/>
      <c r="C782" s="5"/>
      <c r="D782" s="1"/>
    </row>
    <row r="783" spans="1:4">
      <c r="A783" s="1"/>
      <c r="B783" s="5"/>
      <c r="C783" s="5"/>
      <c r="D783" s="1"/>
    </row>
    <row r="784" spans="1:4">
      <c r="A784" s="1"/>
      <c r="B784" s="5"/>
      <c r="C784" s="5"/>
      <c r="D784" s="1"/>
    </row>
    <row r="785" spans="1:4">
      <c r="A785" s="1"/>
      <c r="B785" s="5"/>
      <c r="C785" s="5"/>
      <c r="D785" s="1"/>
    </row>
    <row r="786" spans="1:4">
      <c r="A786" s="1"/>
      <c r="B786" s="5"/>
      <c r="C786" s="5"/>
      <c r="D786" s="1"/>
    </row>
    <row r="787" spans="1:4">
      <c r="A787" s="1"/>
      <c r="B787" s="5"/>
      <c r="C787" s="5"/>
      <c r="D787" s="1"/>
    </row>
    <row r="788" spans="1:4">
      <c r="A788" s="17"/>
    </row>
    <row r="789" spans="1:4">
      <c r="A789" s="1"/>
      <c r="B789" s="5"/>
      <c r="C789" s="5"/>
      <c r="D789" s="1"/>
    </row>
    <row r="790" spans="1:4">
      <c r="A790" s="1"/>
      <c r="B790" s="5"/>
      <c r="C790" s="5"/>
      <c r="D790" s="1"/>
    </row>
    <row r="791" spans="1:4">
      <c r="A791" s="1"/>
      <c r="B791" s="5"/>
      <c r="C791" s="5"/>
      <c r="D791" s="1"/>
    </row>
    <row r="792" spans="1:4">
      <c r="A792" s="1"/>
      <c r="B792" s="5"/>
      <c r="C792" s="5"/>
      <c r="D792" s="1"/>
    </row>
    <row r="793" spans="1:4">
      <c r="A793" s="1"/>
      <c r="B793" s="5"/>
      <c r="C793" s="5"/>
      <c r="D793" s="1"/>
    </row>
    <row r="794" spans="1:4">
      <c r="A794" s="1"/>
      <c r="B794" s="5"/>
      <c r="C794" s="5"/>
      <c r="D794" s="1"/>
    </row>
    <row r="795" spans="1:4">
      <c r="A795" s="1"/>
      <c r="B795" s="5"/>
      <c r="C795" s="5"/>
      <c r="D795" s="1"/>
    </row>
    <row r="796" spans="1:4">
      <c r="A796" s="1"/>
      <c r="B796" s="5"/>
      <c r="C796" s="5"/>
      <c r="D796" s="1"/>
    </row>
    <row r="797" spans="1:4">
      <c r="A797" s="1"/>
      <c r="B797" s="5"/>
      <c r="C797" s="5"/>
      <c r="D797" s="1"/>
    </row>
    <row r="798" spans="1:4">
      <c r="A798" s="1"/>
      <c r="B798" s="5"/>
      <c r="C798" s="5"/>
      <c r="D798" s="1"/>
    </row>
    <row r="799" spans="1:4">
      <c r="A799" s="1"/>
      <c r="B799" s="5"/>
      <c r="C799" s="5"/>
      <c r="D799" s="1"/>
    </row>
    <row r="800" spans="1:4">
      <c r="A800" s="1"/>
      <c r="B800" s="5"/>
      <c r="C800" s="5"/>
      <c r="D800" s="1"/>
    </row>
    <row r="801" spans="1:4">
      <c r="A801" s="1"/>
      <c r="B801" s="5"/>
      <c r="C801" s="5"/>
      <c r="D801" s="1"/>
    </row>
    <row r="802" spans="1:4">
      <c r="A802" s="1"/>
      <c r="B802" s="5"/>
      <c r="C802" s="5"/>
      <c r="D802" s="1"/>
    </row>
    <row r="803" spans="1:4">
      <c r="A803" s="1"/>
      <c r="B803" s="5"/>
      <c r="C803" s="5"/>
      <c r="D803" s="1"/>
    </row>
    <row r="804" spans="1:4">
      <c r="A804" s="1"/>
      <c r="B804" s="5"/>
      <c r="C804" s="5"/>
      <c r="D804" s="1"/>
    </row>
    <row r="805" spans="1:4">
      <c r="A805" s="17"/>
    </row>
    <row r="806" spans="1:4">
      <c r="A806" s="1"/>
      <c r="B806" s="5"/>
      <c r="C806" s="5"/>
      <c r="D806" s="1"/>
    </row>
    <row r="807" spans="1:4">
      <c r="A807" s="1"/>
      <c r="B807" s="5"/>
      <c r="C807" s="5"/>
      <c r="D807" s="1"/>
    </row>
    <row r="808" spans="1:4">
      <c r="A808" s="1"/>
      <c r="B808" s="5"/>
      <c r="C808" s="5"/>
      <c r="D808" s="1"/>
    </row>
    <row r="809" spans="1:4">
      <c r="A809" s="1"/>
      <c r="B809" s="5"/>
      <c r="C809" s="5"/>
      <c r="D809" s="1"/>
    </row>
    <row r="810" spans="1:4">
      <c r="A810" s="1"/>
      <c r="B810" s="5"/>
      <c r="C810" s="5"/>
      <c r="D810" s="1"/>
    </row>
    <row r="811" spans="1:4">
      <c r="A811" s="1"/>
      <c r="B811" s="5"/>
      <c r="C811" s="5"/>
      <c r="D811" s="1"/>
    </row>
    <row r="812" spans="1:4">
      <c r="A812" s="1"/>
      <c r="B812" s="5"/>
      <c r="C812" s="5"/>
      <c r="D812" s="1"/>
    </row>
    <row r="813" spans="1:4">
      <c r="A813" s="1"/>
      <c r="B813" s="5"/>
      <c r="C813" s="5"/>
      <c r="D813" s="1"/>
    </row>
    <row r="814" spans="1:4">
      <c r="A814" s="1"/>
      <c r="B814" s="5"/>
      <c r="C814" s="5"/>
      <c r="D814" s="1"/>
    </row>
    <row r="815" spans="1:4">
      <c r="A815" s="1"/>
      <c r="B815" s="5"/>
      <c r="C815" s="5"/>
      <c r="D815" s="1"/>
    </row>
    <row r="816" spans="1:4">
      <c r="A816" s="1"/>
      <c r="B816" s="5"/>
      <c r="C816" s="5"/>
      <c r="D816" s="1"/>
    </row>
    <row r="817" spans="1:4">
      <c r="A817" s="1"/>
      <c r="B817" s="5"/>
      <c r="C817" s="5"/>
      <c r="D817" s="1"/>
    </row>
    <row r="818" spans="1:4">
      <c r="A818" s="1"/>
      <c r="B818" s="5"/>
      <c r="C818" s="5"/>
      <c r="D818" s="1"/>
    </row>
    <row r="819" spans="1:4">
      <c r="A819" s="1"/>
      <c r="B819" s="5"/>
      <c r="C819" s="5"/>
      <c r="D819" s="1"/>
    </row>
    <row r="820" spans="1:4">
      <c r="A820" s="1"/>
      <c r="B820" s="5"/>
      <c r="C820" s="5"/>
      <c r="D820" s="1"/>
    </row>
    <row r="821" spans="1:4">
      <c r="A821" s="1"/>
      <c r="B821" s="5"/>
      <c r="C821" s="5"/>
      <c r="D821" s="1"/>
    </row>
    <row r="822" spans="1:4">
      <c r="A822" s="17"/>
    </row>
    <row r="823" spans="1:4">
      <c r="A823" s="1"/>
      <c r="B823" s="5"/>
      <c r="C823" s="5"/>
      <c r="D823" s="1"/>
    </row>
    <row r="824" spans="1:4">
      <c r="A824" s="1"/>
      <c r="B824" s="5"/>
      <c r="C824" s="5"/>
      <c r="D824" s="1"/>
    </row>
    <row r="825" spans="1:4">
      <c r="A825" s="1"/>
      <c r="B825" s="5"/>
      <c r="C825" s="5"/>
      <c r="D825" s="1"/>
    </row>
    <row r="826" spans="1:4">
      <c r="A826" s="1"/>
      <c r="B826" s="5"/>
      <c r="C826" s="5"/>
      <c r="D826" s="1"/>
    </row>
    <row r="827" spans="1:4">
      <c r="A827" s="1"/>
      <c r="B827" s="5"/>
      <c r="C827" s="5"/>
      <c r="D827" s="1"/>
    </row>
    <row r="828" spans="1:4">
      <c r="A828" s="1"/>
      <c r="B828" s="5"/>
      <c r="C828" s="5"/>
      <c r="D828" s="1"/>
    </row>
    <row r="829" spans="1:4">
      <c r="A829" s="1"/>
      <c r="B829" s="5"/>
      <c r="C829" s="5"/>
      <c r="D829" s="1"/>
    </row>
    <row r="830" spans="1:4">
      <c r="A830" s="1"/>
      <c r="B830" s="5"/>
      <c r="C830" s="5"/>
      <c r="D830" s="1"/>
    </row>
    <row r="831" spans="1:4">
      <c r="A831" s="1"/>
      <c r="B831" s="5"/>
      <c r="C831" s="5"/>
      <c r="D831" s="1"/>
    </row>
    <row r="832" spans="1:4">
      <c r="A832" s="1"/>
      <c r="B832" s="5"/>
      <c r="C832" s="5"/>
      <c r="D832" s="1"/>
    </row>
    <row r="833" spans="1:4">
      <c r="A833" s="1"/>
      <c r="B833" s="5"/>
      <c r="C833" s="5"/>
      <c r="D833" s="1"/>
    </row>
    <row r="834" spans="1:4">
      <c r="A834" s="1"/>
      <c r="B834" s="5"/>
      <c r="C834" s="5"/>
      <c r="D834" s="1"/>
    </row>
    <row r="835" spans="1:4">
      <c r="A835" s="1"/>
      <c r="B835" s="5"/>
      <c r="C835" s="5"/>
      <c r="D835" s="1"/>
    </row>
    <row r="836" spans="1:4">
      <c r="A836" s="1"/>
      <c r="B836" s="5"/>
      <c r="C836" s="5"/>
      <c r="D836" s="1"/>
    </row>
    <row r="837" spans="1:4">
      <c r="A837" s="1"/>
      <c r="B837" s="5"/>
      <c r="C837" s="5"/>
      <c r="D837" s="1"/>
    </row>
    <row r="838" spans="1:4">
      <c r="A838" s="1"/>
      <c r="B838" s="5"/>
      <c r="C838" s="5"/>
      <c r="D838" s="1"/>
    </row>
    <row r="839" spans="1:4">
      <c r="A839" s="17"/>
    </row>
    <row r="840" spans="1:4">
      <c r="A840" s="1"/>
      <c r="B840" s="5"/>
      <c r="C840" s="5"/>
      <c r="D840" s="1"/>
    </row>
    <row r="841" spans="1:4">
      <c r="A841" s="1"/>
      <c r="B841" s="5"/>
      <c r="C841" s="5"/>
      <c r="D841" s="1"/>
    </row>
    <row r="842" spans="1:4">
      <c r="A842" s="1"/>
      <c r="B842" s="5"/>
      <c r="C842" s="5"/>
      <c r="D842" s="1"/>
    </row>
    <row r="843" spans="1:4">
      <c r="A843" s="1"/>
      <c r="B843" s="5"/>
      <c r="C843" s="5"/>
      <c r="D843" s="1"/>
    </row>
    <row r="844" spans="1:4">
      <c r="A844" s="1"/>
      <c r="B844" s="5"/>
      <c r="C844" s="5"/>
      <c r="D844" s="1"/>
    </row>
    <row r="845" spans="1:4">
      <c r="A845" s="1"/>
      <c r="B845" s="5"/>
      <c r="C845" s="5"/>
      <c r="D845" s="1"/>
    </row>
    <row r="846" spans="1:4">
      <c r="A846" s="1"/>
      <c r="B846" s="5"/>
      <c r="C846" s="5"/>
      <c r="D846" s="1"/>
    </row>
    <row r="847" spans="1:4">
      <c r="A847" s="1"/>
      <c r="B847" s="5"/>
      <c r="C847" s="5"/>
      <c r="D847" s="1"/>
    </row>
    <row r="848" spans="1:4">
      <c r="A848" s="1"/>
      <c r="B848" s="5"/>
      <c r="C848" s="5"/>
      <c r="D848" s="1"/>
    </row>
    <row r="849" spans="1:4">
      <c r="A849" s="1"/>
      <c r="B849" s="5"/>
      <c r="C849" s="5"/>
      <c r="D849" s="1"/>
    </row>
    <row r="850" spans="1:4">
      <c r="A850" s="1"/>
      <c r="B850" s="5"/>
      <c r="C850" s="5"/>
      <c r="D850" s="1"/>
    </row>
    <row r="851" spans="1:4">
      <c r="A851" s="1"/>
      <c r="B851" s="5"/>
      <c r="C851" s="5"/>
      <c r="D851" s="1"/>
    </row>
    <row r="852" spans="1:4">
      <c r="A852" s="1"/>
      <c r="B852" s="5"/>
      <c r="C852" s="5"/>
      <c r="D852" s="1"/>
    </row>
    <row r="853" spans="1:4">
      <c r="A853" s="1"/>
      <c r="B853" s="5"/>
      <c r="C853" s="5"/>
      <c r="D853" s="1"/>
    </row>
    <row r="854" spans="1:4">
      <c r="A854" s="1"/>
      <c r="B854" s="5"/>
      <c r="C854" s="5"/>
      <c r="D854" s="1"/>
    </row>
    <row r="855" spans="1:4">
      <c r="A855" s="1"/>
      <c r="B855" s="5"/>
      <c r="C855" s="5"/>
      <c r="D855" s="1"/>
    </row>
    <row r="856" spans="1:4">
      <c r="A856" s="17"/>
    </row>
    <row r="857" spans="1:4">
      <c r="A857" s="1"/>
      <c r="B857" s="5"/>
      <c r="C857" s="5"/>
      <c r="D857" s="1"/>
    </row>
    <row r="858" spans="1:4">
      <c r="A858" s="1"/>
      <c r="B858" s="5"/>
      <c r="C858" s="5"/>
      <c r="D858" s="1"/>
    </row>
    <row r="859" spans="1:4">
      <c r="A859" s="1"/>
      <c r="B859" s="5"/>
      <c r="C859" s="5"/>
      <c r="D859" s="1"/>
    </row>
    <row r="860" spans="1:4">
      <c r="A860" s="1"/>
      <c r="B860" s="5"/>
      <c r="C860" s="5"/>
      <c r="D860" s="1"/>
    </row>
    <row r="861" spans="1:4">
      <c r="A861" s="1"/>
      <c r="B861" s="5"/>
      <c r="C861" s="5"/>
      <c r="D861" s="1"/>
    </row>
    <row r="862" spans="1:4">
      <c r="A862" s="1"/>
      <c r="B862" s="5"/>
      <c r="C862" s="5"/>
      <c r="D862" s="1"/>
    </row>
    <row r="863" spans="1:4">
      <c r="A863" s="1"/>
      <c r="B863" s="5"/>
      <c r="C863" s="5"/>
      <c r="D863" s="1"/>
    </row>
    <row r="864" spans="1:4">
      <c r="A864" s="1"/>
      <c r="B864" s="5"/>
      <c r="C864" s="5"/>
      <c r="D864" s="1"/>
    </row>
    <row r="865" spans="1:4">
      <c r="A865" s="1"/>
      <c r="B865" s="5"/>
      <c r="C865" s="5"/>
      <c r="D865" s="1"/>
    </row>
    <row r="866" spans="1:4">
      <c r="A866" s="1"/>
      <c r="B866" s="5"/>
      <c r="C866" s="5"/>
      <c r="D866" s="1"/>
    </row>
    <row r="867" spans="1:4">
      <c r="A867" s="1"/>
      <c r="B867" s="5"/>
      <c r="C867" s="5"/>
      <c r="D867" s="1"/>
    </row>
    <row r="868" spans="1:4">
      <c r="A868" s="1"/>
      <c r="B868" s="5"/>
      <c r="C868" s="5"/>
      <c r="D868" s="1"/>
    </row>
    <row r="869" spans="1:4">
      <c r="A869" s="1"/>
      <c r="B869" s="5"/>
      <c r="C869" s="5"/>
      <c r="D869" s="1"/>
    </row>
    <row r="870" spans="1:4">
      <c r="A870" s="1"/>
      <c r="B870" s="5"/>
      <c r="C870" s="5"/>
      <c r="D870" s="1"/>
    </row>
    <row r="871" spans="1:4">
      <c r="A871" s="1"/>
      <c r="B871" s="5"/>
      <c r="C871" s="5"/>
      <c r="D871" s="1"/>
    </row>
    <row r="872" spans="1:4">
      <c r="A872" s="1"/>
      <c r="B872" s="5"/>
      <c r="C872" s="5"/>
      <c r="D872" s="1"/>
    </row>
    <row r="873" spans="1:4">
      <c r="A873" s="17"/>
    </row>
    <row r="874" spans="1:4">
      <c r="A874" s="1"/>
      <c r="B874" s="5"/>
      <c r="C874" s="5"/>
      <c r="D874" s="1"/>
    </row>
    <row r="875" spans="1:4">
      <c r="A875" s="1"/>
      <c r="B875" s="5"/>
      <c r="C875" s="5"/>
      <c r="D875" s="1"/>
    </row>
    <row r="876" spans="1:4">
      <c r="A876" s="1"/>
      <c r="B876" s="5"/>
      <c r="C876" s="5"/>
      <c r="D876" s="1"/>
    </row>
    <row r="877" spans="1:4">
      <c r="A877" s="1"/>
      <c r="B877" s="5"/>
      <c r="C877" s="5"/>
      <c r="D877" s="1"/>
    </row>
    <row r="878" spans="1:4">
      <c r="A878" s="1"/>
      <c r="B878" s="5"/>
      <c r="C878" s="5"/>
      <c r="D878" s="1"/>
    </row>
    <row r="879" spans="1:4">
      <c r="A879" s="1"/>
      <c r="B879" s="5"/>
      <c r="C879" s="5"/>
      <c r="D879" s="1"/>
    </row>
    <row r="880" spans="1:4">
      <c r="A880" s="1"/>
      <c r="B880" s="5"/>
      <c r="C880" s="5"/>
      <c r="D880" s="1"/>
    </row>
    <row r="881" spans="1:4">
      <c r="A881" s="1"/>
      <c r="B881" s="5"/>
      <c r="C881" s="5"/>
      <c r="D881" s="1"/>
    </row>
    <row r="882" spans="1:4">
      <c r="A882" s="1"/>
      <c r="B882" s="5"/>
      <c r="C882" s="5"/>
      <c r="D882" s="1"/>
    </row>
    <row r="883" spans="1:4">
      <c r="A883" s="1"/>
      <c r="B883" s="5"/>
      <c r="C883" s="5"/>
      <c r="D883" s="1"/>
    </row>
    <row r="884" spans="1:4">
      <c r="A884" s="1"/>
      <c r="B884" s="5"/>
      <c r="C884" s="5"/>
      <c r="D884" s="1"/>
    </row>
    <row r="885" spans="1:4">
      <c r="A885" s="1"/>
      <c r="B885" s="5"/>
      <c r="C885" s="5"/>
      <c r="D885" s="1"/>
    </row>
    <row r="886" spans="1:4">
      <c r="A886" s="1"/>
      <c r="B886" s="5"/>
      <c r="C886" s="5"/>
      <c r="D886" s="1"/>
    </row>
    <row r="887" spans="1:4">
      <c r="A887" s="1"/>
      <c r="B887" s="5"/>
      <c r="C887" s="5"/>
      <c r="D887" s="1"/>
    </row>
    <row r="888" spans="1:4">
      <c r="A888" s="1"/>
      <c r="B888" s="5"/>
      <c r="C888" s="5"/>
      <c r="D888" s="1"/>
    </row>
    <row r="889" spans="1:4">
      <c r="A889" s="1"/>
      <c r="B889" s="5"/>
      <c r="C889" s="5"/>
      <c r="D889" s="1"/>
    </row>
    <row r="890" spans="1:4">
      <c r="A890" s="17"/>
    </row>
    <row r="891" spans="1:4">
      <c r="A891" s="1"/>
      <c r="B891" s="5"/>
      <c r="C891" s="5"/>
      <c r="D891" s="1"/>
    </row>
    <row r="892" spans="1:4">
      <c r="A892" s="1"/>
      <c r="B892" s="5"/>
      <c r="C892" s="5"/>
      <c r="D892" s="1"/>
    </row>
    <row r="893" spans="1:4">
      <c r="A893" s="1"/>
      <c r="B893" s="5"/>
      <c r="C893" s="5"/>
      <c r="D893" s="1"/>
    </row>
    <row r="894" spans="1:4">
      <c r="A894" s="1"/>
      <c r="B894" s="5"/>
      <c r="C894" s="5"/>
      <c r="D894" s="1"/>
    </row>
    <row r="895" spans="1:4">
      <c r="A895" s="1"/>
      <c r="B895" s="5"/>
      <c r="C895" s="5"/>
      <c r="D895" s="1"/>
    </row>
    <row r="896" spans="1:4">
      <c r="A896" s="1"/>
      <c r="B896" s="5"/>
      <c r="C896" s="5"/>
      <c r="D896" s="1"/>
    </row>
    <row r="897" spans="1:4">
      <c r="A897" s="1"/>
      <c r="B897" s="5"/>
      <c r="C897" s="5"/>
      <c r="D897" s="1"/>
    </row>
    <row r="898" spans="1:4">
      <c r="A898" s="1"/>
      <c r="B898" s="5"/>
      <c r="C898" s="5"/>
      <c r="D898" s="1"/>
    </row>
    <row r="899" spans="1:4">
      <c r="A899" s="1"/>
      <c r="B899" s="5"/>
      <c r="C899" s="5"/>
      <c r="D899" s="1"/>
    </row>
    <row r="900" spans="1:4">
      <c r="A900" s="1"/>
      <c r="B900" s="5"/>
      <c r="C900" s="5"/>
      <c r="D900" s="1"/>
    </row>
    <row r="901" spans="1:4">
      <c r="A901" s="1"/>
      <c r="B901" s="5"/>
      <c r="C901" s="5"/>
      <c r="D901" s="1"/>
    </row>
    <row r="902" spans="1:4">
      <c r="A902" s="1"/>
      <c r="B902" s="5"/>
      <c r="C902" s="5"/>
      <c r="D902" s="1"/>
    </row>
    <row r="903" spans="1:4">
      <c r="A903" s="1"/>
      <c r="B903" s="5"/>
      <c r="C903" s="5"/>
      <c r="D903" s="1"/>
    </row>
    <row r="904" spans="1:4">
      <c r="A904" s="1"/>
      <c r="B904" s="5"/>
      <c r="C904" s="5"/>
      <c r="D904" s="1"/>
    </row>
    <row r="905" spans="1:4">
      <c r="A905" s="1"/>
      <c r="B905" s="5"/>
      <c r="C905" s="5"/>
      <c r="D905" s="1"/>
    </row>
    <row r="906" spans="1:4">
      <c r="A906" s="1"/>
      <c r="B906" s="5"/>
      <c r="C906" s="5"/>
      <c r="D906" s="1"/>
    </row>
    <row r="907" spans="1:4">
      <c r="A907" s="17"/>
    </row>
    <row r="908" spans="1:4">
      <c r="A908" s="1"/>
      <c r="B908" s="5"/>
      <c r="C908" s="5"/>
      <c r="D908" s="1"/>
    </row>
    <row r="909" spans="1:4">
      <c r="A909" s="1"/>
      <c r="B909" s="5"/>
      <c r="C909" s="5"/>
      <c r="D909" s="1"/>
    </row>
    <row r="910" spans="1:4">
      <c r="A910" s="1"/>
      <c r="B910" s="5"/>
      <c r="C910" s="5"/>
      <c r="D910" s="1"/>
    </row>
    <row r="911" spans="1:4">
      <c r="A911" s="1"/>
      <c r="B911" s="5"/>
      <c r="C911" s="5"/>
      <c r="D911" s="1"/>
    </row>
    <row r="912" spans="1:4">
      <c r="A912" s="1"/>
      <c r="B912" s="5"/>
      <c r="C912" s="5"/>
      <c r="D912" s="1"/>
    </row>
    <row r="913" spans="1:4">
      <c r="A913" s="1"/>
      <c r="B913" s="5"/>
      <c r="C913" s="5"/>
      <c r="D913" s="1"/>
    </row>
    <row r="914" spans="1:4">
      <c r="A914" s="1"/>
      <c r="B914" s="5"/>
      <c r="C914" s="5"/>
      <c r="D914" s="1"/>
    </row>
    <row r="915" spans="1:4">
      <c r="A915" s="1"/>
      <c r="B915" s="5"/>
      <c r="C915" s="5"/>
      <c r="D915" s="1"/>
    </row>
    <row r="916" spans="1:4">
      <c r="A916" s="1"/>
      <c r="B916" s="5"/>
      <c r="C916" s="5"/>
      <c r="D916" s="1"/>
    </row>
    <row r="917" spans="1:4">
      <c r="A917" s="1"/>
      <c r="B917" s="5"/>
      <c r="C917" s="5"/>
      <c r="D917" s="1"/>
    </row>
    <row r="918" spans="1:4">
      <c r="A918" s="1"/>
      <c r="B918" s="5"/>
      <c r="C918" s="5"/>
      <c r="D918" s="1"/>
    </row>
    <row r="919" spans="1:4">
      <c r="A919" s="1"/>
      <c r="B919" s="5"/>
      <c r="C919" s="5"/>
      <c r="D919" s="1"/>
    </row>
    <row r="920" spans="1:4">
      <c r="A920" s="1"/>
      <c r="B920" s="5"/>
      <c r="C920" s="5"/>
      <c r="D920" s="1"/>
    </row>
    <row r="921" spans="1:4">
      <c r="A921" s="1"/>
      <c r="B921" s="5"/>
      <c r="C921" s="5"/>
      <c r="D921" s="1"/>
    </row>
    <row r="922" spans="1:4">
      <c r="A922" s="1"/>
      <c r="B922" s="5"/>
      <c r="C922" s="5"/>
      <c r="D922" s="1"/>
    </row>
    <row r="923" spans="1:4">
      <c r="A923" s="1"/>
      <c r="B923" s="5"/>
      <c r="C923" s="5"/>
      <c r="D923" s="1"/>
    </row>
    <row r="924" spans="1:4">
      <c r="A924" s="17"/>
    </row>
    <row r="925" spans="1:4">
      <c r="A925" s="1"/>
      <c r="B925" s="5"/>
      <c r="C925" s="5"/>
      <c r="D925" s="1"/>
    </row>
    <row r="926" spans="1:4">
      <c r="A926" s="1"/>
      <c r="B926" s="5"/>
      <c r="C926" s="5"/>
      <c r="D926" s="1"/>
    </row>
    <row r="927" spans="1:4">
      <c r="A927" s="1"/>
      <c r="B927" s="5"/>
      <c r="C927" s="5"/>
      <c r="D927" s="1"/>
    </row>
    <row r="928" spans="1:4">
      <c r="A928" s="1"/>
      <c r="B928" s="5"/>
      <c r="C928" s="5"/>
      <c r="D928" s="1"/>
    </row>
    <row r="929" spans="1:4">
      <c r="A929" s="1"/>
      <c r="B929" s="5"/>
      <c r="C929" s="5"/>
      <c r="D929" s="1"/>
    </row>
    <row r="930" spans="1:4">
      <c r="A930" s="1"/>
      <c r="B930" s="5"/>
      <c r="C930" s="5"/>
      <c r="D930" s="1"/>
    </row>
    <row r="931" spans="1:4">
      <c r="A931" s="1"/>
      <c r="B931" s="5"/>
      <c r="C931" s="5"/>
      <c r="D931" s="1"/>
    </row>
    <row r="932" spans="1:4">
      <c r="A932" s="1"/>
      <c r="B932" s="5"/>
      <c r="C932" s="5"/>
      <c r="D932" s="1"/>
    </row>
    <row r="933" spans="1:4">
      <c r="A933" s="1"/>
      <c r="B933" s="5"/>
      <c r="C933" s="5"/>
      <c r="D933" s="1"/>
    </row>
    <row r="934" spans="1:4">
      <c r="A934" s="1"/>
      <c r="B934" s="5"/>
      <c r="C934" s="5"/>
      <c r="D934" s="1"/>
    </row>
    <row r="935" spans="1:4">
      <c r="A935" s="1"/>
      <c r="B935" s="5"/>
      <c r="C935" s="5"/>
      <c r="D935" s="1"/>
    </row>
    <row r="936" spans="1:4">
      <c r="A936" s="1"/>
      <c r="B936" s="5"/>
      <c r="C936" s="5"/>
      <c r="D936" s="1"/>
    </row>
    <row r="937" spans="1:4">
      <c r="A937" s="1"/>
      <c r="B937" s="5"/>
      <c r="C937" s="5"/>
      <c r="D937" s="1"/>
    </row>
    <row r="938" spans="1:4">
      <c r="A938" s="1"/>
      <c r="B938" s="5"/>
      <c r="C938" s="5"/>
      <c r="D938" s="1"/>
    </row>
    <row r="939" spans="1:4">
      <c r="A939" s="1"/>
      <c r="B939" s="5"/>
      <c r="C939" s="5"/>
      <c r="D939" s="1"/>
    </row>
    <row r="940" spans="1:4">
      <c r="A940" s="1"/>
      <c r="B940" s="5"/>
      <c r="C940" s="5"/>
      <c r="D940" s="1"/>
    </row>
    <row r="941" spans="1:4">
      <c r="A941" s="17"/>
    </row>
    <row r="942" spans="1:4">
      <c r="A942" s="1"/>
      <c r="B942" s="5"/>
      <c r="C942" s="5"/>
      <c r="D942" s="1"/>
    </row>
    <row r="943" spans="1:4">
      <c r="A943" s="1"/>
      <c r="B943" s="5"/>
      <c r="C943" s="5"/>
      <c r="D943" s="1"/>
    </row>
    <row r="944" spans="1:4">
      <c r="A944" s="1"/>
      <c r="B944" s="5"/>
      <c r="C944" s="5"/>
      <c r="D944" s="1"/>
    </row>
    <row r="945" spans="1:4">
      <c r="A945" s="1"/>
      <c r="B945" s="5"/>
      <c r="C945" s="5"/>
      <c r="D945" s="1"/>
    </row>
    <row r="946" spans="1:4">
      <c r="A946" s="1"/>
      <c r="B946" s="5"/>
      <c r="C946" s="5"/>
      <c r="D946" s="1"/>
    </row>
    <row r="947" spans="1:4">
      <c r="A947" s="1"/>
      <c r="B947" s="5"/>
      <c r="C947" s="5"/>
      <c r="D947" s="1"/>
    </row>
    <row r="948" spans="1:4">
      <c r="A948" s="1"/>
      <c r="B948" s="5"/>
      <c r="C948" s="5"/>
      <c r="D948" s="1"/>
    </row>
    <row r="949" spans="1:4">
      <c r="A949" s="1"/>
      <c r="B949" s="5"/>
      <c r="C949" s="5"/>
      <c r="D949" s="1"/>
    </row>
    <row r="950" spans="1:4">
      <c r="A950" s="1"/>
      <c r="B950" s="5"/>
      <c r="C950" s="5"/>
      <c r="D950" s="1"/>
    </row>
    <row r="951" spans="1:4">
      <c r="A951" s="1"/>
      <c r="B951" s="5"/>
      <c r="C951" s="5"/>
      <c r="D951" s="1"/>
    </row>
    <row r="952" spans="1:4">
      <c r="A952" s="1"/>
      <c r="B952" s="5"/>
      <c r="C952" s="5"/>
      <c r="D952" s="1"/>
    </row>
    <row r="953" spans="1:4">
      <c r="A953" s="1"/>
      <c r="B953" s="5"/>
      <c r="C953" s="5"/>
      <c r="D953" s="1"/>
    </row>
    <row r="954" spans="1:4">
      <c r="A954" s="1"/>
      <c r="B954" s="5"/>
      <c r="C954" s="5"/>
      <c r="D954" s="1"/>
    </row>
    <row r="955" spans="1:4">
      <c r="A955" s="1"/>
      <c r="B955" s="5"/>
      <c r="C955" s="5"/>
      <c r="D955" s="1"/>
    </row>
    <row r="956" spans="1:4">
      <c r="A956" s="1"/>
      <c r="B956" s="5"/>
      <c r="C956" s="5"/>
      <c r="D956" s="1"/>
    </row>
    <row r="957" spans="1:4">
      <c r="A957" s="1"/>
      <c r="B957" s="5"/>
      <c r="C957" s="5"/>
      <c r="D957" s="1"/>
    </row>
    <row r="958" spans="1:4">
      <c r="A958" s="17"/>
    </row>
    <row r="959" spans="1:4">
      <c r="A959" s="1"/>
      <c r="B959" s="5"/>
      <c r="C959" s="5"/>
      <c r="D959" s="1"/>
    </row>
    <row r="960" spans="1:4">
      <c r="A960" s="1"/>
      <c r="B960" s="5"/>
      <c r="C960" s="5"/>
      <c r="D960" s="1"/>
    </row>
    <row r="961" spans="1:4">
      <c r="A961" s="1"/>
      <c r="B961" s="5"/>
      <c r="C961" s="5"/>
      <c r="D961" s="1"/>
    </row>
    <row r="962" spans="1:4">
      <c r="A962" s="1"/>
      <c r="B962" s="5"/>
      <c r="C962" s="5"/>
      <c r="D962" s="1"/>
    </row>
    <row r="963" spans="1:4">
      <c r="A963" s="1"/>
      <c r="B963" s="5"/>
      <c r="C963" s="5"/>
      <c r="D963" s="1"/>
    </row>
    <row r="964" spans="1:4">
      <c r="A964" s="1"/>
      <c r="B964" s="5"/>
      <c r="C964" s="5"/>
      <c r="D964" s="1"/>
    </row>
    <row r="965" spans="1:4">
      <c r="A965" s="1"/>
      <c r="B965" s="5"/>
      <c r="C965" s="5"/>
      <c r="D965" s="1"/>
    </row>
    <row r="966" spans="1:4">
      <c r="A966" s="1"/>
      <c r="B966" s="5"/>
      <c r="C966" s="5"/>
      <c r="D966" s="1"/>
    </row>
    <row r="967" spans="1:4">
      <c r="A967" s="1"/>
      <c r="B967" s="5"/>
      <c r="C967" s="5"/>
      <c r="D967" s="1"/>
    </row>
    <row r="968" spans="1:4">
      <c r="A968" s="1"/>
      <c r="B968" s="5"/>
      <c r="C968" s="5"/>
      <c r="D968" s="1"/>
    </row>
    <row r="969" spans="1:4">
      <c r="A969" s="1"/>
      <c r="B969" s="5"/>
      <c r="C969" s="5"/>
      <c r="D969" s="1"/>
    </row>
    <row r="970" spans="1:4">
      <c r="A970" s="1"/>
      <c r="B970" s="5"/>
      <c r="C970" s="5"/>
      <c r="D970" s="1"/>
    </row>
    <row r="971" spans="1:4">
      <c r="A971" s="1"/>
      <c r="B971" s="5"/>
      <c r="C971" s="5"/>
      <c r="D971" s="1"/>
    </row>
    <row r="972" spans="1:4">
      <c r="A972" s="1"/>
      <c r="B972" s="5"/>
      <c r="C972" s="5"/>
      <c r="D972" s="1"/>
    </row>
    <row r="973" spans="1:4">
      <c r="A973" s="1"/>
      <c r="B973" s="5"/>
      <c r="C973" s="5"/>
      <c r="D973" s="1"/>
    </row>
    <row r="974" spans="1:4">
      <c r="A974" s="1"/>
      <c r="B974" s="5"/>
      <c r="C974" s="5"/>
      <c r="D974" s="1"/>
    </row>
    <row r="975" spans="1:4">
      <c r="A975" s="17"/>
    </row>
    <row r="976" spans="1:4">
      <c r="A976" s="1"/>
      <c r="B976" s="5"/>
      <c r="C976" s="5"/>
      <c r="D976" s="1"/>
    </row>
    <row r="977" spans="1:4">
      <c r="A977" s="1"/>
      <c r="B977" s="5"/>
      <c r="C977" s="5"/>
      <c r="D977" s="1"/>
    </row>
    <row r="978" spans="1:4">
      <c r="A978" s="1"/>
      <c r="B978" s="5"/>
      <c r="C978" s="5"/>
      <c r="D978" s="1"/>
    </row>
    <row r="979" spans="1:4">
      <c r="A979" s="1"/>
      <c r="B979" s="5"/>
      <c r="C979" s="5"/>
      <c r="D979" s="1"/>
    </row>
    <row r="980" spans="1:4">
      <c r="A980" s="1"/>
      <c r="B980" s="5"/>
      <c r="C980" s="5"/>
      <c r="D980" s="1"/>
    </row>
    <row r="981" spans="1:4">
      <c r="A981" s="1"/>
      <c r="B981" s="5"/>
      <c r="C981" s="5"/>
      <c r="D981" s="1"/>
    </row>
    <row r="982" spans="1:4">
      <c r="A982" s="1"/>
      <c r="B982" s="5"/>
      <c r="C982" s="5"/>
      <c r="D982" s="1"/>
    </row>
    <row r="983" spans="1:4">
      <c r="A983" s="1"/>
      <c r="B983" s="5"/>
      <c r="C983" s="5"/>
      <c r="D983" s="1"/>
    </row>
    <row r="984" spans="1:4">
      <c r="A984" s="1"/>
      <c r="B984" s="5"/>
      <c r="C984" s="5"/>
      <c r="D984" s="1"/>
    </row>
    <row r="985" spans="1:4">
      <c r="A985" s="1"/>
      <c r="B985" s="5"/>
      <c r="C985" s="5"/>
      <c r="D985" s="1"/>
    </row>
    <row r="986" spans="1:4">
      <c r="A986" s="1"/>
      <c r="B986" s="5"/>
      <c r="C986" s="5"/>
      <c r="D986" s="1"/>
    </row>
    <row r="987" spans="1:4">
      <c r="A987" s="1"/>
      <c r="B987" s="5"/>
      <c r="C987" s="5"/>
      <c r="D987" s="1"/>
    </row>
    <row r="988" spans="1:4">
      <c r="A988" s="1"/>
      <c r="B988" s="5"/>
      <c r="C988" s="5"/>
      <c r="D988" s="1"/>
    </row>
    <row r="989" spans="1:4">
      <c r="A989" s="1"/>
      <c r="B989" s="5"/>
      <c r="C989" s="5"/>
      <c r="D989" s="1"/>
    </row>
    <row r="990" spans="1:4">
      <c r="A990" s="1"/>
      <c r="B990" s="5"/>
      <c r="C990" s="5"/>
      <c r="D990" s="1"/>
    </row>
    <row r="991" spans="1:4">
      <c r="A991" s="1"/>
      <c r="B991" s="5"/>
      <c r="C991" s="5"/>
      <c r="D991" s="1"/>
    </row>
    <row r="992" spans="1:4">
      <c r="A992" s="17"/>
    </row>
    <row r="993" spans="1:4">
      <c r="A993" s="1"/>
      <c r="B993" s="5"/>
      <c r="C993" s="5"/>
      <c r="D993" s="1"/>
    </row>
    <row r="994" spans="1:4">
      <c r="A994" s="1"/>
      <c r="B994" s="5"/>
      <c r="C994" s="5"/>
      <c r="D994" s="1"/>
    </row>
    <row r="995" spans="1:4">
      <c r="A995" s="1"/>
      <c r="B995" s="5"/>
      <c r="C995" s="5"/>
      <c r="D995" s="1"/>
    </row>
    <row r="996" spans="1:4">
      <c r="A996" s="1"/>
      <c r="B996" s="5"/>
      <c r="C996" s="5"/>
      <c r="D996" s="1"/>
    </row>
    <row r="997" spans="1:4">
      <c r="A997" s="1"/>
      <c r="B997" s="5"/>
      <c r="C997" s="5"/>
      <c r="D997" s="1"/>
    </row>
    <row r="998" spans="1:4">
      <c r="A998" s="1"/>
      <c r="B998" s="5"/>
      <c r="C998" s="5"/>
      <c r="D998" s="1"/>
    </row>
    <row r="999" spans="1:4">
      <c r="A999" s="1"/>
      <c r="B999" s="5"/>
      <c r="C999" s="5"/>
      <c r="D999" s="1"/>
    </row>
    <row r="1000" spans="1:4">
      <c r="A1000" s="1"/>
      <c r="B1000" s="5"/>
      <c r="C1000" s="5"/>
      <c r="D1000" s="1"/>
    </row>
    <row r="1001" spans="1:4">
      <c r="A1001" s="1"/>
      <c r="B1001" s="5"/>
      <c r="C1001" s="5"/>
      <c r="D1001" s="1"/>
    </row>
    <row r="1002" spans="1:4">
      <c r="A1002" s="1"/>
      <c r="B1002" s="5"/>
      <c r="C1002" s="5"/>
      <c r="D1002" s="1"/>
    </row>
    <row r="1003" spans="1:4">
      <c r="A1003" s="1"/>
      <c r="B1003" s="5"/>
      <c r="C1003" s="5"/>
      <c r="D1003" s="1"/>
    </row>
    <row r="1004" spans="1:4">
      <c r="A1004" s="1"/>
      <c r="B1004" s="5"/>
      <c r="C1004" s="5"/>
      <c r="D1004" s="1"/>
    </row>
    <row r="1005" spans="1:4">
      <c r="A1005" s="1"/>
      <c r="B1005" s="5"/>
      <c r="C1005" s="5"/>
      <c r="D1005" s="1"/>
    </row>
    <row r="1006" spans="1:4">
      <c r="A1006" s="1"/>
      <c r="B1006" s="5"/>
      <c r="C1006" s="5"/>
      <c r="D1006" s="1"/>
    </row>
    <row r="1007" spans="1:4">
      <c r="A1007" s="1"/>
      <c r="B1007" s="5"/>
      <c r="C1007" s="5"/>
      <c r="D1007" s="1"/>
    </row>
    <row r="1008" spans="1:4">
      <c r="A1008" s="1"/>
      <c r="B1008" s="5"/>
      <c r="C1008" s="5"/>
      <c r="D1008" s="1"/>
    </row>
    <row r="1009" spans="1:4">
      <c r="A1009" s="17"/>
    </row>
    <row r="1010" spans="1:4">
      <c r="A1010" s="1"/>
      <c r="B1010" s="5"/>
      <c r="C1010" s="5"/>
      <c r="D1010" s="1"/>
    </row>
    <row r="1011" spans="1:4">
      <c r="A1011" s="1"/>
      <c r="B1011" s="5"/>
      <c r="C1011" s="5"/>
      <c r="D1011" s="1"/>
    </row>
    <row r="1012" spans="1:4">
      <c r="A1012" s="1"/>
      <c r="B1012" s="5"/>
      <c r="C1012" s="5"/>
      <c r="D1012" s="1"/>
    </row>
    <row r="1013" spans="1:4">
      <c r="A1013" s="1"/>
      <c r="B1013" s="5"/>
      <c r="C1013" s="5"/>
      <c r="D1013" s="1"/>
    </row>
    <row r="1014" spans="1:4">
      <c r="A1014" s="1"/>
      <c r="B1014" s="5"/>
      <c r="C1014" s="5"/>
      <c r="D1014" s="1"/>
    </row>
    <row r="1015" spans="1:4">
      <c r="A1015" s="1"/>
      <c r="B1015" s="5"/>
      <c r="C1015" s="5"/>
      <c r="D1015" s="1"/>
    </row>
    <row r="1016" spans="1:4">
      <c r="A1016" s="1"/>
      <c r="B1016" s="5"/>
      <c r="C1016" s="5"/>
      <c r="D1016" s="1"/>
    </row>
    <row r="1017" spans="1:4">
      <c r="A1017" s="1"/>
      <c r="B1017" s="5"/>
      <c r="C1017" s="5"/>
      <c r="D1017" s="1"/>
    </row>
    <row r="1018" spans="1:4">
      <c r="A1018" s="1"/>
      <c r="B1018" s="5"/>
      <c r="C1018" s="5"/>
      <c r="D1018" s="1"/>
    </row>
    <row r="1019" spans="1:4">
      <c r="A1019" s="1"/>
      <c r="B1019" s="5"/>
      <c r="C1019" s="5"/>
      <c r="D1019" s="1"/>
    </row>
    <row r="1020" spans="1:4">
      <c r="A1020" s="1"/>
      <c r="B1020" s="5"/>
      <c r="C1020" s="5"/>
      <c r="D1020" s="1"/>
    </row>
    <row r="1021" spans="1:4">
      <c r="A1021" s="1"/>
      <c r="B1021" s="5"/>
      <c r="C1021" s="5"/>
      <c r="D1021" s="1"/>
    </row>
    <row r="1022" spans="1:4">
      <c r="A1022" s="1"/>
      <c r="B1022" s="5"/>
      <c r="C1022" s="5"/>
      <c r="D1022" s="1"/>
    </row>
    <row r="1023" spans="1:4">
      <c r="A1023" s="1"/>
      <c r="B1023" s="5"/>
      <c r="C1023" s="5"/>
      <c r="D1023" s="1"/>
    </row>
    <row r="1024" spans="1:4">
      <c r="A1024" s="1"/>
      <c r="B1024" s="5"/>
      <c r="C1024" s="5"/>
      <c r="D1024" s="1"/>
    </row>
    <row r="1025" spans="1:4">
      <c r="A1025" s="1"/>
      <c r="B1025" s="5"/>
      <c r="C1025" s="5"/>
      <c r="D1025" s="1"/>
    </row>
    <row r="1026" spans="1:4">
      <c r="A1026" s="17"/>
    </row>
    <row r="1027" spans="1:4">
      <c r="A1027" s="1"/>
      <c r="B1027" s="5"/>
      <c r="C1027" s="5"/>
      <c r="D1027" s="1"/>
    </row>
    <row r="1028" spans="1:4">
      <c r="A1028" s="1"/>
      <c r="B1028" s="5"/>
      <c r="C1028" s="5"/>
      <c r="D1028" s="1"/>
    </row>
    <row r="1029" spans="1:4">
      <c r="A1029" s="1"/>
      <c r="B1029" s="5"/>
      <c r="C1029" s="5"/>
      <c r="D1029" s="1"/>
    </row>
    <row r="1030" spans="1:4">
      <c r="A1030" s="1"/>
      <c r="B1030" s="5"/>
      <c r="C1030" s="5"/>
      <c r="D1030" s="1"/>
    </row>
    <row r="1031" spans="1:4">
      <c r="A1031" s="1"/>
      <c r="B1031" s="5"/>
      <c r="C1031" s="5"/>
      <c r="D1031" s="1"/>
    </row>
    <row r="1032" spans="1:4">
      <c r="A1032" s="1"/>
      <c r="B1032" s="5"/>
      <c r="C1032" s="5"/>
      <c r="D1032" s="1"/>
    </row>
    <row r="1033" spans="1:4">
      <c r="A1033" s="1"/>
      <c r="B1033" s="5"/>
      <c r="C1033" s="5"/>
      <c r="D1033" s="1"/>
    </row>
    <row r="1034" spans="1:4">
      <c r="A1034" s="1"/>
      <c r="B1034" s="5"/>
      <c r="C1034" s="5"/>
      <c r="D1034" s="1"/>
    </row>
    <row r="1035" spans="1:4">
      <c r="A1035" s="1"/>
      <c r="B1035" s="5"/>
      <c r="C1035" s="5"/>
      <c r="D1035" s="1"/>
    </row>
    <row r="1036" spans="1:4">
      <c r="A1036" s="1"/>
      <c r="B1036" s="5"/>
      <c r="C1036" s="5"/>
      <c r="D1036" s="1"/>
    </row>
    <row r="1037" spans="1:4">
      <c r="A1037" s="1"/>
      <c r="B1037" s="5"/>
      <c r="C1037" s="5"/>
      <c r="D1037" s="1"/>
    </row>
    <row r="1038" spans="1:4">
      <c r="A1038" s="1"/>
      <c r="B1038" s="5"/>
      <c r="C1038" s="5"/>
      <c r="D1038" s="1"/>
    </row>
    <row r="1039" spans="1:4">
      <c r="A1039" s="1"/>
      <c r="B1039" s="5"/>
      <c r="C1039" s="5"/>
      <c r="D1039" s="1"/>
    </row>
    <row r="1040" spans="1:4">
      <c r="A1040" s="1"/>
      <c r="B1040" s="5"/>
      <c r="C1040" s="5"/>
      <c r="D1040" s="1"/>
    </row>
    <row r="1041" spans="1:4">
      <c r="A1041" s="1"/>
      <c r="B1041" s="5"/>
      <c r="C1041" s="5"/>
      <c r="D1041" s="1"/>
    </row>
    <row r="1042" spans="1:4">
      <c r="A1042" s="1"/>
      <c r="B1042" s="5"/>
      <c r="C1042" s="5"/>
      <c r="D1042"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34C3-4027-4B1B-94BD-B72B642D78D8}">
  <sheetPr>
    <tabColor rgb="FFFF0000"/>
  </sheetPr>
  <dimension ref="B1:H63"/>
  <sheetViews>
    <sheetView workbookViewId="0">
      <selection activeCell="H43" sqref="H43"/>
    </sheetView>
  </sheetViews>
  <sheetFormatPr defaultRowHeight="13.5"/>
  <cols>
    <col min="3" max="4" width="11.625" customWidth="1"/>
    <col min="6" max="6" width="9" customWidth="1"/>
    <col min="7" max="8" width="11.625" customWidth="1"/>
  </cols>
  <sheetData>
    <row r="1" spans="2:8" ht="14.25" thickBot="1">
      <c r="B1" t="s">
        <v>122</v>
      </c>
      <c r="F1" t="s">
        <v>123</v>
      </c>
    </row>
    <row r="2" spans="2:8">
      <c r="B2" s="9" t="s">
        <v>61</v>
      </c>
      <c r="C2" s="12" t="s">
        <v>37</v>
      </c>
      <c r="D2" s="13" t="s">
        <v>106</v>
      </c>
      <c r="F2" s="9" t="s">
        <v>61</v>
      </c>
      <c r="G2" s="12" t="s">
        <v>37</v>
      </c>
      <c r="H2" s="13" t="s">
        <v>106</v>
      </c>
    </row>
    <row r="3" spans="2:8">
      <c r="B3" s="10"/>
      <c r="C3" s="8"/>
      <c r="D3" s="7"/>
      <c r="F3" s="10"/>
      <c r="G3" s="8"/>
      <c r="H3" s="7"/>
    </row>
    <row r="4" spans="2:8">
      <c r="B4" s="14">
        <v>1</v>
      </c>
      <c r="C4" s="8">
        <f>SUMIFS(③内訳・費目詳細!$K:$K,③内訳・費目詳細!$B:$B,$B4,③内訳・費目詳細!$F:$F,"（ア）*")+SUMIFS(③内訳・費目詳細!$K:$K,③内訳・費目詳細!$B:$B,$B4,③内訳・費目詳細!$F:$F,"（イ）")</f>
        <v>0</v>
      </c>
      <c r="D4" s="7">
        <f>ROUNDDOWN(C4/1000,0)</f>
        <v>0</v>
      </c>
      <c r="F4" s="14">
        <v>1</v>
      </c>
      <c r="G4" s="8">
        <f>SUMIFS(③内訳・費目詳細!$K:$K,③内訳・費目詳細!$B:$B,$B4,③内訳・費目詳細!$F:$F,"（ウ）")</f>
        <v>0</v>
      </c>
      <c r="H4" s="7">
        <f>ROUNDDOWN(G4/1000,0)</f>
        <v>0</v>
      </c>
    </row>
    <row r="5" spans="2:8">
      <c r="B5" s="14">
        <v>2</v>
      </c>
      <c r="C5" s="8">
        <f>SUMIFS(③内訳・費目詳細!$K:$K,③内訳・費目詳細!$B:$B,$B5,③内訳・費目詳細!$F:$F,"（ア）*")+SUMIFS(③内訳・費目詳細!$K:$K,③内訳・費目詳細!$B:$B,$B5,③内訳・費目詳細!$F:$F,"（イ）")</f>
        <v>0</v>
      </c>
      <c r="D5" s="7">
        <f t="shared" ref="D5:D63" si="0">ROUNDDOWN(C5/1000,0)</f>
        <v>0</v>
      </c>
      <c r="F5" s="14">
        <v>2</v>
      </c>
      <c r="G5" s="8">
        <f>SUMIFS(③内訳・費目詳細!$K:$K,③内訳・費目詳細!$B:$B,$B5,③内訳・費目詳細!$F:$F,"（ウ）")</f>
        <v>0</v>
      </c>
      <c r="H5" s="7">
        <f t="shared" ref="H5:H63" si="1">ROUNDDOWN(G5/1000,0)</f>
        <v>0</v>
      </c>
    </row>
    <row r="6" spans="2:8">
      <c r="B6" s="14">
        <v>3</v>
      </c>
      <c r="C6" s="8">
        <f>SUMIFS(③内訳・費目詳細!$K:$K,③内訳・費目詳細!$B:$B,$B6,③内訳・費目詳細!$F:$F,"（ア）*")+SUMIFS(③内訳・費目詳細!$K:$K,③内訳・費目詳細!$B:$B,$B6,③内訳・費目詳細!$F:$F,"（イ）")</f>
        <v>0</v>
      </c>
      <c r="D6" s="7">
        <f t="shared" si="0"/>
        <v>0</v>
      </c>
      <c r="F6" s="14">
        <v>3</v>
      </c>
      <c r="G6" s="8">
        <f>SUMIFS(③内訳・費目詳細!$K:$K,③内訳・費目詳細!$B:$B,$B6,③内訳・費目詳細!$F:$F,"（ウ）")</f>
        <v>0</v>
      </c>
      <c r="H6" s="7">
        <f t="shared" si="1"/>
        <v>0</v>
      </c>
    </row>
    <row r="7" spans="2:8">
      <c r="B7" s="14">
        <v>4</v>
      </c>
      <c r="C7" s="8">
        <f>SUMIFS(③内訳・費目詳細!$K:$K,③内訳・費目詳細!$B:$B,$B7,③内訳・費目詳細!$F:$F,"（ア）*")+SUMIFS(③内訳・費目詳細!$K:$K,③内訳・費目詳細!$B:$B,$B7,③内訳・費目詳細!$F:$F,"（イ）")</f>
        <v>0</v>
      </c>
      <c r="D7" s="7">
        <f t="shared" si="0"/>
        <v>0</v>
      </c>
      <c r="F7" s="14">
        <v>4</v>
      </c>
      <c r="G7" s="8">
        <f>SUMIFS(③内訳・費目詳細!$K:$K,③内訳・費目詳細!$B:$B,$B7,③内訳・費目詳細!$F:$F,"（ウ）")</f>
        <v>0</v>
      </c>
      <c r="H7" s="7">
        <f t="shared" si="1"/>
        <v>0</v>
      </c>
    </row>
    <row r="8" spans="2:8">
      <c r="B8" s="14">
        <v>5</v>
      </c>
      <c r="C8" s="8">
        <f>SUMIFS(③内訳・費目詳細!$K:$K,③内訳・費目詳細!$B:$B,$B8,③内訳・費目詳細!$F:$F,"（ア）*")+SUMIFS(③内訳・費目詳細!$K:$K,③内訳・費目詳細!$B:$B,$B8,③内訳・費目詳細!$F:$F,"（イ）")</f>
        <v>0</v>
      </c>
      <c r="D8" s="7">
        <f t="shared" si="0"/>
        <v>0</v>
      </c>
      <c r="F8" s="14">
        <v>5</v>
      </c>
      <c r="G8" s="8">
        <f>SUMIFS(③内訳・費目詳細!$K:$K,③内訳・費目詳細!$B:$B,$B8,③内訳・費目詳細!$F:$F,"（ウ）")</f>
        <v>0</v>
      </c>
      <c r="H8" s="7">
        <f t="shared" si="1"/>
        <v>0</v>
      </c>
    </row>
    <row r="9" spans="2:8">
      <c r="B9" s="14">
        <v>6</v>
      </c>
      <c r="C9" s="8">
        <f>SUMIFS(③内訳・費目詳細!$K:$K,③内訳・費目詳細!$B:$B,$B9,③内訳・費目詳細!$F:$F,"（ア）*")+SUMIFS(③内訳・費目詳細!$K:$K,③内訳・費目詳細!$B:$B,$B9,③内訳・費目詳細!$F:$F,"（イ）")</f>
        <v>0</v>
      </c>
      <c r="D9" s="7">
        <f t="shared" si="0"/>
        <v>0</v>
      </c>
      <c r="F9" s="14">
        <v>6</v>
      </c>
      <c r="G9" s="8">
        <f>SUMIFS(③内訳・費目詳細!$K:$K,③内訳・費目詳細!$B:$B,$B9,③内訳・費目詳細!$F:$F,"（ウ）")</f>
        <v>0</v>
      </c>
      <c r="H9" s="7">
        <f t="shared" si="1"/>
        <v>0</v>
      </c>
    </row>
    <row r="10" spans="2:8">
      <c r="B10" s="14">
        <v>7</v>
      </c>
      <c r="C10" s="8">
        <f>SUMIFS(③内訳・費目詳細!$K:$K,③内訳・費目詳細!$B:$B,$B10,③内訳・費目詳細!$F:$F,"（ア）*")+SUMIFS(③内訳・費目詳細!$K:$K,③内訳・費目詳細!$B:$B,$B10,③内訳・費目詳細!$F:$F,"（イ）")</f>
        <v>0</v>
      </c>
      <c r="D10" s="7">
        <f t="shared" si="0"/>
        <v>0</v>
      </c>
      <c r="F10" s="14">
        <v>7</v>
      </c>
      <c r="G10" s="8">
        <f>SUMIFS(③内訳・費目詳細!$K:$K,③内訳・費目詳細!$B:$B,$B10,③内訳・費目詳細!$F:$F,"（ウ）")</f>
        <v>0</v>
      </c>
      <c r="H10" s="7">
        <f t="shared" si="1"/>
        <v>0</v>
      </c>
    </row>
    <row r="11" spans="2:8">
      <c r="B11" s="14">
        <v>8</v>
      </c>
      <c r="C11" s="8">
        <f>SUMIFS(③内訳・費目詳細!$K:$K,③内訳・費目詳細!$B:$B,$B11,③内訳・費目詳細!$F:$F,"（ア）*")+SUMIFS(③内訳・費目詳細!$K:$K,③内訳・費目詳細!$B:$B,$B11,③内訳・費目詳細!$F:$F,"（イ）")</f>
        <v>0</v>
      </c>
      <c r="D11" s="7">
        <f t="shared" si="0"/>
        <v>0</v>
      </c>
      <c r="F11" s="14">
        <v>8</v>
      </c>
      <c r="G11" s="8">
        <f>SUMIFS(③内訳・費目詳細!$K:$K,③内訳・費目詳細!$B:$B,$B11,③内訳・費目詳細!$F:$F,"（ウ）")</f>
        <v>0</v>
      </c>
      <c r="H11" s="7">
        <f t="shared" si="1"/>
        <v>0</v>
      </c>
    </row>
    <row r="12" spans="2:8">
      <c r="B12" s="14">
        <v>9</v>
      </c>
      <c r="C12" s="8">
        <f>SUMIFS(③内訳・費目詳細!$K:$K,③内訳・費目詳細!$B:$B,$B12,③内訳・費目詳細!$F:$F,"（ア）*")+SUMIFS(③内訳・費目詳細!$K:$K,③内訳・費目詳細!$B:$B,$B12,③内訳・費目詳細!$F:$F,"（イ）")</f>
        <v>0</v>
      </c>
      <c r="D12" s="7">
        <f t="shared" si="0"/>
        <v>0</v>
      </c>
      <c r="F12" s="14">
        <v>9</v>
      </c>
      <c r="G12" s="8">
        <f>SUMIFS(③内訳・費目詳細!$K:$K,③内訳・費目詳細!$B:$B,$B12,③内訳・費目詳細!$F:$F,"（ウ）")</f>
        <v>0</v>
      </c>
      <c r="H12" s="7">
        <f t="shared" si="1"/>
        <v>0</v>
      </c>
    </row>
    <row r="13" spans="2:8">
      <c r="B13" s="14">
        <v>10</v>
      </c>
      <c r="C13" s="8">
        <f>SUMIFS(③内訳・費目詳細!$K:$K,③内訳・費目詳細!$B:$B,$B13,③内訳・費目詳細!$F:$F,"（ア）*")+SUMIFS(③内訳・費目詳細!$K:$K,③内訳・費目詳細!$B:$B,$B13,③内訳・費目詳細!$F:$F,"（イ）")</f>
        <v>0</v>
      </c>
      <c r="D13" s="7">
        <f t="shared" si="0"/>
        <v>0</v>
      </c>
      <c r="F13" s="14">
        <v>10</v>
      </c>
      <c r="G13" s="8">
        <f>SUMIFS(③内訳・費目詳細!$K:$K,③内訳・費目詳細!$B:$B,$B13,③内訳・費目詳細!$F:$F,"（ウ）")</f>
        <v>0</v>
      </c>
      <c r="H13" s="7">
        <f t="shared" si="1"/>
        <v>0</v>
      </c>
    </row>
    <row r="14" spans="2:8">
      <c r="B14" s="14">
        <v>11</v>
      </c>
      <c r="C14" s="8">
        <f>SUMIFS(③内訳・費目詳細!$K:$K,③内訳・費目詳細!$B:$B,$B14,③内訳・費目詳細!$F:$F,"（ア）*")+SUMIFS(③内訳・費目詳細!$K:$K,③内訳・費目詳細!$B:$B,$B14,③内訳・費目詳細!$F:$F,"（イ）")</f>
        <v>0</v>
      </c>
      <c r="D14" s="7">
        <f t="shared" si="0"/>
        <v>0</v>
      </c>
      <c r="F14" s="14">
        <v>11</v>
      </c>
      <c r="G14" s="8">
        <f>SUMIFS(③内訳・費目詳細!$K:$K,③内訳・費目詳細!$B:$B,$B14,③内訳・費目詳細!$F:$F,"（ウ）")</f>
        <v>0</v>
      </c>
      <c r="H14" s="7">
        <f t="shared" si="1"/>
        <v>0</v>
      </c>
    </row>
    <row r="15" spans="2:8">
      <c r="B15" s="14">
        <v>12</v>
      </c>
      <c r="C15" s="8">
        <f>SUMIFS(③内訳・費目詳細!$K:$K,③内訳・費目詳細!$B:$B,$B15,③内訳・費目詳細!$F:$F,"（ア）*")+SUMIFS(③内訳・費目詳細!$K:$K,③内訳・費目詳細!$B:$B,$B15,③内訳・費目詳細!$F:$F,"（イ）")</f>
        <v>0</v>
      </c>
      <c r="D15" s="7">
        <f t="shared" si="0"/>
        <v>0</v>
      </c>
      <c r="F15" s="14">
        <v>12</v>
      </c>
      <c r="G15" s="8">
        <f>SUMIFS(③内訳・費目詳細!$K:$K,③内訳・費目詳細!$B:$B,$B15,③内訳・費目詳細!$F:$F,"（ウ）")</f>
        <v>0</v>
      </c>
      <c r="H15" s="7">
        <f t="shared" si="1"/>
        <v>0</v>
      </c>
    </row>
    <row r="16" spans="2:8">
      <c r="B16" s="14">
        <v>13</v>
      </c>
      <c r="C16" s="8">
        <f>SUMIFS(③内訳・費目詳細!$K:$K,③内訳・費目詳細!$B:$B,$B16,③内訳・費目詳細!$F:$F,"（ア）*")+SUMIFS(③内訳・費目詳細!$K:$K,③内訳・費目詳細!$B:$B,$B16,③内訳・費目詳細!$F:$F,"（イ）")</f>
        <v>0</v>
      </c>
      <c r="D16" s="7">
        <f t="shared" si="0"/>
        <v>0</v>
      </c>
      <c r="F16" s="14">
        <v>13</v>
      </c>
      <c r="G16" s="8">
        <f>SUMIFS(③内訳・費目詳細!$K:$K,③内訳・費目詳細!$B:$B,$B16,③内訳・費目詳細!$F:$F,"（ウ）")</f>
        <v>0</v>
      </c>
      <c r="H16" s="7">
        <f t="shared" si="1"/>
        <v>0</v>
      </c>
    </row>
    <row r="17" spans="2:8">
      <c r="B17" s="14">
        <v>14</v>
      </c>
      <c r="C17" s="8">
        <f>SUMIFS(③内訳・費目詳細!$K:$K,③内訳・費目詳細!$B:$B,$B17,③内訳・費目詳細!$F:$F,"（ア）*")+SUMIFS(③内訳・費目詳細!$K:$K,③内訳・費目詳細!$B:$B,$B17,③内訳・費目詳細!$F:$F,"（イ）")</f>
        <v>0</v>
      </c>
      <c r="D17" s="7">
        <f t="shared" si="0"/>
        <v>0</v>
      </c>
      <c r="F17" s="14">
        <v>14</v>
      </c>
      <c r="G17" s="8">
        <f>SUMIFS(③内訳・費目詳細!$K:$K,③内訳・費目詳細!$B:$B,$B17,③内訳・費目詳細!$F:$F,"（ウ）")</f>
        <v>0</v>
      </c>
      <c r="H17" s="7">
        <f t="shared" si="1"/>
        <v>0</v>
      </c>
    </row>
    <row r="18" spans="2:8">
      <c r="B18" s="14">
        <v>15</v>
      </c>
      <c r="C18" s="8">
        <f>SUMIFS(③内訳・費目詳細!$K:$K,③内訳・費目詳細!$B:$B,$B18,③内訳・費目詳細!$F:$F,"（ア）*")+SUMIFS(③内訳・費目詳細!$K:$K,③内訳・費目詳細!$B:$B,$B18,③内訳・費目詳細!$F:$F,"（イ）")</f>
        <v>0</v>
      </c>
      <c r="D18" s="7">
        <f t="shared" si="0"/>
        <v>0</v>
      </c>
      <c r="F18" s="14">
        <v>15</v>
      </c>
      <c r="G18" s="8">
        <f>SUMIFS(③内訳・費目詳細!$K:$K,③内訳・費目詳細!$B:$B,$B18,③内訳・費目詳細!$F:$F,"（ウ）")</f>
        <v>0</v>
      </c>
      <c r="H18" s="7">
        <f t="shared" si="1"/>
        <v>0</v>
      </c>
    </row>
    <row r="19" spans="2:8">
      <c r="B19" s="14">
        <v>16</v>
      </c>
      <c r="C19" s="8">
        <f>SUMIFS(③内訳・費目詳細!$K:$K,③内訳・費目詳細!$B:$B,$B19,③内訳・費目詳細!$F:$F,"（ア）*")+SUMIFS(③内訳・費目詳細!$K:$K,③内訳・費目詳細!$B:$B,$B19,③内訳・費目詳細!$F:$F,"（イ）")</f>
        <v>0</v>
      </c>
      <c r="D19" s="7">
        <f t="shared" si="0"/>
        <v>0</v>
      </c>
      <c r="F19" s="14">
        <v>16</v>
      </c>
      <c r="G19" s="8">
        <f>SUMIFS(③内訳・費目詳細!$K:$K,③内訳・費目詳細!$B:$B,$B19,③内訳・費目詳細!$F:$F,"（ウ）")</f>
        <v>0</v>
      </c>
      <c r="H19" s="7">
        <f t="shared" si="1"/>
        <v>0</v>
      </c>
    </row>
    <row r="20" spans="2:8">
      <c r="B20" s="14">
        <v>17</v>
      </c>
      <c r="C20" s="8">
        <f>SUMIFS(③内訳・費目詳細!$K:$K,③内訳・費目詳細!$B:$B,$B20,③内訳・費目詳細!$F:$F,"（ア）*")+SUMIFS(③内訳・費目詳細!$K:$K,③内訳・費目詳細!$B:$B,$B20,③内訳・費目詳細!$F:$F,"（イ）")</f>
        <v>0</v>
      </c>
      <c r="D20" s="7">
        <f t="shared" si="0"/>
        <v>0</v>
      </c>
      <c r="F20" s="14">
        <v>17</v>
      </c>
      <c r="G20" s="8">
        <f>SUMIFS(③内訳・費目詳細!$K:$K,③内訳・費目詳細!$B:$B,$B20,③内訳・費目詳細!$F:$F,"（ウ）")</f>
        <v>0</v>
      </c>
      <c r="H20" s="7">
        <f t="shared" si="1"/>
        <v>0</v>
      </c>
    </row>
    <row r="21" spans="2:8">
      <c r="B21" s="14">
        <v>18</v>
      </c>
      <c r="C21" s="8">
        <f>SUMIFS(③内訳・費目詳細!$K:$K,③内訳・費目詳細!$B:$B,$B21,③内訳・費目詳細!$F:$F,"（ア）*")+SUMIFS(③内訳・費目詳細!$K:$K,③内訳・費目詳細!$B:$B,$B21,③内訳・費目詳細!$F:$F,"（イ）")</f>
        <v>0</v>
      </c>
      <c r="D21" s="7">
        <f t="shared" si="0"/>
        <v>0</v>
      </c>
      <c r="F21" s="14">
        <v>18</v>
      </c>
      <c r="G21" s="8">
        <f>SUMIFS(③内訳・費目詳細!$K:$K,③内訳・費目詳細!$B:$B,$B21,③内訳・費目詳細!$F:$F,"（ウ）")</f>
        <v>0</v>
      </c>
      <c r="H21" s="7">
        <f t="shared" si="1"/>
        <v>0</v>
      </c>
    </row>
    <row r="22" spans="2:8">
      <c r="B22" s="14">
        <v>19</v>
      </c>
      <c r="C22" s="8">
        <f>SUMIFS(③内訳・費目詳細!$K:$K,③内訳・費目詳細!$B:$B,$B22,③内訳・費目詳細!$F:$F,"（ア）*")+SUMIFS(③内訳・費目詳細!$K:$K,③内訳・費目詳細!$B:$B,$B22,③内訳・費目詳細!$F:$F,"（イ）")</f>
        <v>0</v>
      </c>
      <c r="D22" s="7">
        <f t="shared" si="0"/>
        <v>0</v>
      </c>
      <c r="F22" s="14">
        <v>19</v>
      </c>
      <c r="G22" s="8">
        <f>SUMIFS(③内訳・費目詳細!$K:$K,③内訳・費目詳細!$B:$B,$B22,③内訳・費目詳細!$F:$F,"（ウ）")</f>
        <v>0</v>
      </c>
      <c r="H22" s="7">
        <f t="shared" si="1"/>
        <v>0</v>
      </c>
    </row>
    <row r="23" spans="2:8">
      <c r="B23" s="14">
        <v>20</v>
      </c>
      <c r="C23" s="8">
        <f>SUMIFS(③内訳・費目詳細!$K:$K,③内訳・費目詳細!$B:$B,$B23,③内訳・費目詳細!$F:$F,"（ア）*")+SUMIFS(③内訳・費目詳細!$K:$K,③内訳・費目詳細!$B:$B,$B23,③内訳・費目詳細!$F:$F,"（イ）")</f>
        <v>0</v>
      </c>
      <c r="D23" s="7">
        <f t="shared" si="0"/>
        <v>0</v>
      </c>
      <c r="F23" s="14">
        <v>20</v>
      </c>
      <c r="G23" s="8">
        <f>SUMIFS(③内訳・費目詳細!$K:$K,③内訳・費目詳細!$B:$B,$B23,③内訳・費目詳細!$F:$F,"（ウ）")</f>
        <v>0</v>
      </c>
      <c r="H23" s="7">
        <f t="shared" si="1"/>
        <v>0</v>
      </c>
    </row>
    <row r="24" spans="2:8">
      <c r="B24" s="14">
        <v>21</v>
      </c>
      <c r="C24" s="8">
        <f>SUMIFS(③内訳・費目詳細!$K:$K,③内訳・費目詳細!$B:$B,$B24,③内訳・費目詳細!$F:$F,"（ア）*")+SUMIFS(③内訳・費目詳細!$K:$K,③内訳・費目詳細!$B:$B,$B24,③内訳・費目詳細!$F:$F,"（イ）")</f>
        <v>0</v>
      </c>
      <c r="D24" s="7">
        <f t="shared" si="0"/>
        <v>0</v>
      </c>
      <c r="F24" s="14">
        <v>21</v>
      </c>
      <c r="G24" s="8">
        <f>SUMIFS(③内訳・費目詳細!$K:$K,③内訳・費目詳細!$B:$B,$B24,③内訳・費目詳細!$F:$F,"（ウ）")</f>
        <v>0</v>
      </c>
      <c r="H24" s="7">
        <f t="shared" si="1"/>
        <v>0</v>
      </c>
    </row>
    <row r="25" spans="2:8">
      <c r="B25" s="14">
        <v>22</v>
      </c>
      <c r="C25" s="8">
        <f>SUMIFS(③内訳・費目詳細!$K:$K,③内訳・費目詳細!$B:$B,$B25,③内訳・費目詳細!$F:$F,"（ア）*")+SUMIFS(③内訳・費目詳細!$K:$K,③内訳・費目詳細!$B:$B,$B25,③内訳・費目詳細!$F:$F,"（イ）")</f>
        <v>0</v>
      </c>
      <c r="D25" s="7">
        <f t="shared" si="0"/>
        <v>0</v>
      </c>
      <c r="F25" s="14">
        <v>22</v>
      </c>
      <c r="G25" s="8">
        <f>SUMIFS(③内訳・費目詳細!$K:$K,③内訳・費目詳細!$B:$B,$B25,③内訳・費目詳細!$F:$F,"（ウ）")</f>
        <v>0</v>
      </c>
      <c r="H25" s="7">
        <f t="shared" si="1"/>
        <v>0</v>
      </c>
    </row>
    <row r="26" spans="2:8">
      <c r="B26" s="14">
        <v>23</v>
      </c>
      <c r="C26" s="8">
        <f>SUMIFS(③内訳・費目詳細!$K:$K,③内訳・費目詳細!$B:$B,$B26,③内訳・費目詳細!$F:$F,"（ア）*")+SUMIFS(③内訳・費目詳細!$K:$K,③内訳・費目詳細!$B:$B,$B26,③内訳・費目詳細!$F:$F,"（イ）")</f>
        <v>0</v>
      </c>
      <c r="D26" s="7">
        <f t="shared" si="0"/>
        <v>0</v>
      </c>
      <c r="F26" s="14">
        <v>23</v>
      </c>
      <c r="G26" s="8">
        <f>SUMIFS(③内訳・費目詳細!$K:$K,③内訳・費目詳細!$B:$B,$B26,③内訳・費目詳細!$F:$F,"（ウ）")</f>
        <v>0</v>
      </c>
      <c r="H26" s="7">
        <f t="shared" si="1"/>
        <v>0</v>
      </c>
    </row>
    <row r="27" spans="2:8">
      <c r="B27" s="14">
        <v>24</v>
      </c>
      <c r="C27" s="8">
        <f>SUMIFS(③内訳・費目詳細!$K:$K,③内訳・費目詳細!$B:$B,$B27,③内訳・費目詳細!$F:$F,"（ア）*")+SUMIFS(③内訳・費目詳細!$K:$K,③内訳・費目詳細!$B:$B,$B27,③内訳・費目詳細!$F:$F,"（イ）")</f>
        <v>0</v>
      </c>
      <c r="D27" s="7">
        <f t="shared" si="0"/>
        <v>0</v>
      </c>
      <c r="F27" s="14">
        <v>24</v>
      </c>
      <c r="G27" s="8">
        <f>SUMIFS(③内訳・費目詳細!$K:$K,③内訳・費目詳細!$B:$B,$B27,③内訳・費目詳細!$F:$F,"（ウ）")</f>
        <v>0</v>
      </c>
      <c r="H27" s="7">
        <f t="shared" si="1"/>
        <v>0</v>
      </c>
    </row>
    <row r="28" spans="2:8">
      <c r="B28" s="14">
        <v>25</v>
      </c>
      <c r="C28" s="8">
        <f>SUMIFS(③内訳・費目詳細!$K:$K,③内訳・費目詳細!$B:$B,$B28,③内訳・費目詳細!$F:$F,"（ア）*")+SUMIFS(③内訳・費目詳細!$K:$K,③内訳・費目詳細!$B:$B,$B28,③内訳・費目詳細!$F:$F,"（イ）")</f>
        <v>0</v>
      </c>
      <c r="D28" s="7">
        <f t="shared" si="0"/>
        <v>0</v>
      </c>
      <c r="F28" s="14">
        <v>25</v>
      </c>
      <c r="G28" s="8">
        <f>SUMIFS(③内訳・費目詳細!$K:$K,③内訳・費目詳細!$B:$B,$B28,③内訳・費目詳細!$F:$F,"（ウ）")</f>
        <v>0</v>
      </c>
      <c r="H28" s="7">
        <f t="shared" si="1"/>
        <v>0</v>
      </c>
    </row>
    <row r="29" spans="2:8">
      <c r="B29" s="14">
        <v>26</v>
      </c>
      <c r="C29" s="8">
        <f>SUMIFS(③内訳・費目詳細!$K:$K,③内訳・費目詳細!$B:$B,$B29,③内訳・費目詳細!$F:$F,"（ア）*")+SUMIFS(③内訳・費目詳細!$K:$K,③内訳・費目詳細!$B:$B,$B29,③内訳・費目詳細!$F:$F,"（イ）")</f>
        <v>0</v>
      </c>
      <c r="D29" s="7">
        <f t="shared" si="0"/>
        <v>0</v>
      </c>
      <c r="F29" s="14">
        <v>26</v>
      </c>
      <c r="G29" s="8">
        <f>SUMIFS(③内訳・費目詳細!$K:$K,③内訳・費目詳細!$B:$B,$B29,③内訳・費目詳細!$F:$F,"（ウ）")</f>
        <v>0</v>
      </c>
      <c r="H29" s="7">
        <f t="shared" si="1"/>
        <v>0</v>
      </c>
    </row>
    <row r="30" spans="2:8">
      <c r="B30" s="14">
        <v>27</v>
      </c>
      <c r="C30" s="8">
        <f>SUMIFS(③内訳・費目詳細!$K:$K,③内訳・費目詳細!$B:$B,$B30,③内訳・費目詳細!$F:$F,"（ア）*")+SUMIFS(③内訳・費目詳細!$K:$K,③内訳・費目詳細!$B:$B,$B30,③内訳・費目詳細!$F:$F,"（イ）")</f>
        <v>0</v>
      </c>
      <c r="D30" s="7">
        <f t="shared" si="0"/>
        <v>0</v>
      </c>
      <c r="F30" s="14">
        <v>27</v>
      </c>
      <c r="G30" s="8">
        <f>SUMIFS(③内訳・費目詳細!$K:$K,③内訳・費目詳細!$B:$B,$B30,③内訳・費目詳細!$F:$F,"（ウ）")</f>
        <v>0</v>
      </c>
      <c r="H30" s="7">
        <f t="shared" si="1"/>
        <v>0</v>
      </c>
    </row>
    <row r="31" spans="2:8">
      <c r="B31" s="14">
        <v>28</v>
      </c>
      <c r="C31" s="8">
        <f>SUMIFS(③内訳・費目詳細!$K:$K,③内訳・費目詳細!$B:$B,$B31,③内訳・費目詳細!$F:$F,"（ア）*")+SUMIFS(③内訳・費目詳細!$K:$K,③内訳・費目詳細!$B:$B,$B31,③内訳・費目詳細!$F:$F,"（イ）")</f>
        <v>0</v>
      </c>
      <c r="D31" s="7">
        <f t="shared" si="0"/>
        <v>0</v>
      </c>
      <c r="F31" s="14">
        <v>28</v>
      </c>
      <c r="G31" s="8">
        <f>SUMIFS(③内訳・費目詳細!$K:$K,③内訳・費目詳細!$B:$B,$B31,③内訳・費目詳細!$F:$F,"（ウ）")</f>
        <v>0</v>
      </c>
      <c r="H31" s="7">
        <f t="shared" si="1"/>
        <v>0</v>
      </c>
    </row>
    <row r="32" spans="2:8">
      <c r="B32" s="14">
        <v>29</v>
      </c>
      <c r="C32" s="8">
        <f>SUMIFS(③内訳・費目詳細!$K:$K,③内訳・費目詳細!$B:$B,$B32,③内訳・費目詳細!$F:$F,"（ア）*")+SUMIFS(③内訳・費目詳細!$K:$K,③内訳・費目詳細!$B:$B,$B32,③内訳・費目詳細!$F:$F,"（イ）")</f>
        <v>0</v>
      </c>
      <c r="D32" s="7">
        <f t="shared" si="0"/>
        <v>0</v>
      </c>
      <c r="F32" s="14">
        <v>29</v>
      </c>
      <c r="G32" s="8">
        <f>SUMIFS(③内訳・費目詳細!$K:$K,③内訳・費目詳細!$B:$B,$B32,③内訳・費目詳細!$F:$F,"（ウ）")</f>
        <v>0</v>
      </c>
      <c r="H32" s="7">
        <f t="shared" si="1"/>
        <v>0</v>
      </c>
    </row>
    <row r="33" spans="2:8">
      <c r="B33" s="14">
        <v>30</v>
      </c>
      <c r="C33" s="8">
        <f>SUMIFS(③内訳・費目詳細!$K:$K,③内訳・費目詳細!$B:$B,$B33,③内訳・費目詳細!$F:$F,"（ア）*")+SUMIFS(③内訳・費目詳細!$K:$K,③内訳・費目詳細!$B:$B,$B33,③内訳・費目詳細!$F:$F,"（イ）")</f>
        <v>0</v>
      </c>
      <c r="D33" s="7">
        <f t="shared" si="0"/>
        <v>0</v>
      </c>
      <c r="F33" s="14">
        <v>30</v>
      </c>
      <c r="G33" s="8">
        <f>SUMIFS(③内訳・費目詳細!$K:$K,③内訳・費目詳細!$B:$B,$B33,③内訳・費目詳細!$F:$F,"（ウ）")</f>
        <v>0</v>
      </c>
      <c r="H33" s="7">
        <f t="shared" si="1"/>
        <v>0</v>
      </c>
    </row>
    <row r="34" spans="2:8">
      <c r="B34" s="14">
        <v>31</v>
      </c>
      <c r="C34" s="8">
        <f>SUMIFS(③内訳・費目詳細!$K:$K,③内訳・費目詳細!$B:$B,$B34,③内訳・費目詳細!$F:$F,"（ア）*")+SUMIFS(③内訳・費目詳細!$K:$K,③内訳・費目詳細!$B:$B,$B34,③内訳・費目詳細!$F:$F,"（イ）")</f>
        <v>0</v>
      </c>
      <c r="D34" s="7">
        <f t="shared" si="0"/>
        <v>0</v>
      </c>
      <c r="F34" s="14">
        <v>31</v>
      </c>
      <c r="G34" s="8">
        <f>SUMIFS(③内訳・費目詳細!$K:$K,③内訳・費目詳細!$B:$B,$B34,③内訳・費目詳細!$F:$F,"（ウ）")</f>
        <v>0</v>
      </c>
      <c r="H34" s="7">
        <f t="shared" si="1"/>
        <v>0</v>
      </c>
    </row>
    <row r="35" spans="2:8">
      <c r="B35" s="14">
        <v>32</v>
      </c>
      <c r="C35" s="8">
        <f>SUMIFS(③内訳・費目詳細!$K:$K,③内訳・費目詳細!$B:$B,$B35,③内訳・費目詳細!$F:$F,"（ア）*")+SUMIFS(③内訳・費目詳細!$K:$K,③内訳・費目詳細!$B:$B,$B35,③内訳・費目詳細!$F:$F,"（イ）")</f>
        <v>0</v>
      </c>
      <c r="D35" s="7">
        <f t="shared" si="0"/>
        <v>0</v>
      </c>
      <c r="F35" s="14">
        <v>32</v>
      </c>
      <c r="G35" s="8">
        <f>SUMIFS(③内訳・費目詳細!$K:$K,③内訳・費目詳細!$B:$B,$B35,③内訳・費目詳細!$F:$F,"（ウ）")</f>
        <v>0</v>
      </c>
      <c r="H35" s="7">
        <f t="shared" si="1"/>
        <v>0</v>
      </c>
    </row>
    <row r="36" spans="2:8">
      <c r="B36" s="14">
        <v>33</v>
      </c>
      <c r="C36" s="8">
        <f>SUMIFS(③内訳・費目詳細!$K:$K,③内訳・費目詳細!$B:$B,$B36,③内訳・費目詳細!$F:$F,"（ア）*")+SUMIFS(③内訳・費目詳細!$K:$K,③内訳・費目詳細!$B:$B,$B36,③内訳・費目詳細!$F:$F,"（イ）")</f>
        <v>0</v>
      </c>
      <c r="D36" s="7">
        <f t="shared" si="0"/>
        <v>0</v>
      </c>
      <c r="F36" s="14">
        <v>33</v>
      </c>
      <c r="G36" s="8">
        <f>SUMIFS(③内訳・費目詳細!$K:$K,③内訳・費目詳細!$B:$B,$B36,③内訳・費目詳細!$F:$F,"（ウ）")</f>
        <v>0</v>
      </c>
      <c r="H36" s="7">
        <f t="shared" si="1"/>
        <v>0</v>
      </c>
    </row>
    <row r="37" spans="2:8">
      <c r="B37" s="14">
        <v>34</v>
      </c>
      <c r="C37" s="8">
        <f>SUMIFS(③内訳・費目詳細!$K:$K,③内訳・費目詳細!$B:$B,$B37,③内訳・費目詳細!$F:$F,"（ア）*")+SUMIFS(③内訳・費目詳細!$K:$K,③内訳・費目詳細!$B:$B,$B37,③内訳・費目詳細!$F:$F,"（イ）")</f>
        <v>0</v>
      </c>
      <c r="D37" s="7">
        <f t="shared" si="0"/>
        <v>0</v>
      </c>
      <c r="F37" s="14">
        <v>34</v>
      </c>
      <c r="G37" s="8">
        <f>SUMIFS(③内訳・費目詳細!$K:$K,③内訳・費目詳細!$B:$B,$B37,③内訳・費目詳細!$F:$F,"（ウ）")</f>
        <v>0</v>
      </c>
      <c r="H37" s="7">
        <f t="shared" si="1"/>
        <v>0</v>
      </c>
    </row>
    <row r="38" spans="2:8">
      <c r="B38" s="14">
        <v>35</v>
      </c>
      <c r="C38" s="8">
        <f>SUMIFS(③内訳・費目詳細!$K:$K,③内訳・費目詳細!$B:$B,$B38,③内訳・費目詳細!$F:$F,"（ア）*")+SUMIFS(③内訳・費目詳細!$K:$K,③内訳・費目詳細!$B:$B,$B38,③内訳・費目詳細!$F:$F,"（イ）")</f>
        <v>0</v>
      </c>
      <c r="D38" s="7">
        <f t="shared" si="0"/>
        <v>0</v>
      </c>
      <c r="F38" s="14">
        <v>35</v>
      </c>
      <c r="G38" s="8">
        <f>SUMIFS(③内訳・費目詳細!$K:$K,③内訳・費目詳細!$B:$B,$B38,③内訳・費目詳細!$F:$F,"（ウ）")</f>
        <v>0</v>
      </c>
      <c r="H38" s="7">
        <f t="shared" si="1"/>
        <v>0</v>
      </c>
    </row>
    <row r="39" spans="2:8">
      <c r="B39" s="14">
        <v>36</v>
      </c>
      <c r="C39" s="8">
        <f>SUMIFS(③内訳・費目詳細!$K:$K,③内訳・費目詳細!$B:$B,$B39,③内訳・費目詳細!$F:$F,"（ア）*")+SUMIFS(③内訳・費目詳細!$K:$K,③内訳・費目詳細!$B:$B,$B39,③内訳・費目詳細!$F:$F,"（イ）")</f>
        <v>0</v>
      </c>
      <c r="D39" s="7">
        <f t="shared" si="0"/>
        <v>0</v>
      </c>
      <c r="F39" s="14">
        <v>36</v>
      </c>
      <c r="G39" s="8">
        <f>SUMIFS(③内訳・費目詳細!$K:$K,③内訳・費目詳細!$B:$B,$B39,③内訳・費目詳細!$F:$F,"（ウ）")</f>
        <v>0</v>
      </c>
      <c r="H39" s="7">
        <f t="shared" si="1"/>
        <v>0</v>
      </c>
    </row>
    <row r="40" spans="2:8">
      <c r="B40" s="14">
        <v>37</v>
      </c>
      <c r="C40" s="8">
        <f>SUMIFS(③内訳・費目詳細!$K:$K,③内訳・費目詳細!$B:$B,$B40,③内訳・費目詳細!$F:$F,"（ア）*")+SUMIFS(③内訳・費目詳細!$K:$K,③内訳・費目詳細!$B:$B,$B40,③内訳・費目詳細!$F:$F,"（イ）")</f>
        <v>0</v>
      </c>
      <c r="D40" s="7">
        <f t="shared" si="0"/>
        <v>0</v>
      </c>
      <c r="F40" s="14">
        <v>37</v>
      </c>
      <c r="G40" s="8">
        <f>SUMIFS(③内訳・費目詳細!$K:$K,③内訳・費目詳細!$B:$B,$B40,③内訳・費目詳細!$F:$F,"（ウ）")</f>
        <v>0</v>
      </c>
      <c r="H40" s="7">
        <f t="shared" si="1"/>
        <v>0</v>
      </c>
    </row>
    <row r="41" spans="2:8">
      <c r="B41" s="14">
        <v>38</v>
      </c>
      <c r="C41" s="8">
        <f>SUMIFS(③内訳・費目詳細!$K:$K,③内訳・費目詳細!$B:$B,$B41,③内訳・費目詳細!$F:$F,"（ア）*")+SUMIFS(③内訳・費目詳細!$K:$K,③内訳・費目詳細!$B:$B,$B41,③内訳・費目詳細!$F:$F,"（イ）")</f>
        <v>0</v>
      </c>
      <c r="D41" s="7">
        <f t="shared" si="0"/>
        <v>0</v>
      </c>
      <c r="F41" s="14">
        <v>38</v>
      </c>
      <c r="G41" s="8">
        <f>SUMIFS(③内訳・費目詳細!$K:$K,③内訳・費目詳細!$B:$B,$B41,③内訳・費目詳細!$F:$F,"（ウ）")</f>
        <v>0</v>
      </c>
      <c r="H41" s="7">
        <f t="shared" si="1"/>
        <v>0</v>
      </c>
    </row>
    <row r="42" spans="2:8">
      <c r="B42" s="14">
        <v>39</v>
      </c>
      <c r="C42" s="8">
        <f>SUMIFS(③内訳・費目詳細!$K:$K,③内訳・費目詳細!$B:$B,$B42,③内訳・費目詳細!$F:$F,"（ア）*")+SUMIFS(③内訳・費目詳細!$K:$K,③内訳・費目詳細!$B:$B,$B42,③内訳・費目詳細!$F:$F,"（イ）")</f>
        <v>0</v>
      </c>
      <c r="D42" s="7">
        <f t="shared" si="0"/>
        <v>0</v>
      </c>
      <c r="F42" s="14">
        <v>39</v>
      </c>
      <c r="G42" s="8">
        <f>SUMIFS(③内訳・費目詳細!$K:$K,③内訳・費目詳細!$B:$B,$B42,③内訳・費目詳細!$F:$F,"（ウ）")</f>
        <v>0</v>
      </c>
      <c r="H42" s="7">
        <f t="shared" si="1"/>
        <v>0</v>
      </c>
    </row>
    <row r="43" spans="2:8">
      <c r="B43" s="14">
        <v>40</v>
      </c>
      <c r="C43" s="8">
        <f>SUMIFS(③内訳・費目詳細!$K:$K,③内訳・費目詳細!$B:$B,$B43,③内訳・費目詳細!$F:$F,"（ア）*")+SUMIFS(③内訳・費目詳細!$K:$K,③内訳・費目詳細!$B:$B,$B43,③内訳・費目詳細!$F:$F,"（イ）")</f>
        <v>0</v>
      </c>
      <c r="D43" s="7">
        <f t="shared" si="0"/>
        <v>0</v>
      </c>
      <c r="F43" s="14">
        <v>40</v>
      </c>
      <c r="G43" s="8">
        <f>SUMIFS(③内訳・費目詳細!$K:$K,③内訳・費目詳細!$B:$B,$B43,③内訳・費目詳細!$F:$F,"（ウ）")</f>
        <v>0</v>
      </c>
      <c r="H43" s="7">
        <f t="shared" si="1"/>
        <v>0</v>
      </c>
    </row>
    <row r="44" spans="2:8">
      <c r="B44" s="14">
        <v>41</v>
      </c>
      <c r="C44" s="8">
        <f>SUMIFS(③内訳・費目詳細!$K:$K,③内訳・費目詳細!$B:$B,$B44,③内訳・費目詳細!$F:$F,"（ア）*")+SUMIFS(③内訳・費目詳細!$K:$K,③内訳・費目詳細!$B:$B,$B44,③内訳・費目詳細!$F:$F,"（イ）")</f>
        <v>0</v>
      </c>
      <c r="D44" s="7">
        <f t="shared" si="0"/>
        <v>0</v>
      </c>
      <c r="F44" s="14">
        <v>41</v>
      </c>
      <c r="G44" s="8">
        <f>SUMIFS(③内訳・費目詳細!$K:$K,③内訳・費目詳細!$B:$B,$B44,③内訳・費目詳細!$F:$F,"（ウ）")</f>
        <v>0</v>
      </c>
      <c r="H44" s="7">
        <f t="shared" si="1"/>
        <v>0</v>
      </c>
    </row>
    <row r="45" spans="2:8">
      <c r="B45" s="14">
        <v>42</v>
      </c>
      <c r="C45" s="8">
        <f>SUMIFS(③内訳・費目詳細!$K:$K,③内訳・費目詳細!$B:$B,$B45,③内訳・費目詳細!$F:$F,"（ア）*")+SUMIFS(③内訳・費目詳細!$K:$K,③内訳・費目詳細!$B:$B,$B45,③内訳・費目詳細!$F:$F,"（イ）")</f>
        <v>0</v>
      </c>
      <c r="D45" s="7">
        <f t="shared" si="0"/>
        <v>0</v>
      </c>
      <c r="F45" s="14">
        <v>42</v>
      </c>
      <c r="G45" s="8">
        <f>SUMIFS(③内訳・費目詳細!$K:$K,③内訳・費目詳細!$B:$B,$B45,③内訳・費目詳細!$F:$F,"（ウ）")</f>
        <v>0</v>
      </c>
      <c r="H45" s="7">
        <f t="shared" si="1"/>
        <v>0</v>
      </c>
    </row>
    <row r="46" spans="2:8">
      <c r="B46" s="14">
        <v>43</v>
      </c>
      <c r="C46" s="8">
        <f>SUMIFS(③内訳・費目詳細!$K:$K,③内訳・費目詳細!$B:$B,$B46,③内訳・費目詳細!$F:$F,"（ア）*")+SUMIFS(③内訳・費目詳細!$K:$K,③内訳・費目詳細!$B:$B,$B46,③内訳・費目詳細!$F:$F,"（イ）")</f>
        <v>0</v>
      </c>
      <c r="D46" s="7">
        <f t="shared" si="0"/>
        <v>0</v>
      </c>
      <c r="F46" s="14">
        <v>43</v>
      </c>
      <c r="G46" s="8">
        <f>SUMIFS(③内訳・費目詳細!$K:$K,③内訳・費目詳細!$B:$B,$B46,③内訳・費目詳細!$F:$F,"（ウ）")</f>
        <v>0</v>
      </c>
      <c r="H46" s="7">
        <f t="shared" si="1"/>
        <v>0</v>
      </c>
    </row>
    <row r="47" spans="2:8">
      <c r="B47" s="14">
        <v>44</v>
      </c>
      <c r="C47" s="8">
        <f>SUMIFS(③内訳・費目詳細!$K:$K,③内訳・費目詳細!$B:$B,$B47,③内訳・費目詳細!$F:$F,"（ア）*")+SUMIFS(③内訳・費目詳細!$K:$K,③内訳・費目詳細!$B:$B,$B47,③内訳・費目詳細!$F:$F,"（イ）")</f>
        <v>0</v>
      </c>
      <c r="D47" s="7">
        <f t="shared" si="0"/>
        <v>0</v>
      </c>
      <c r="F47" s="14">
        <v>44</v>
      </c>
      <c r="G47" s="8">
        <f>SUMIFS(③内訳・費目詳細!$K:$K,③内訳・費目詳細!$B:$B,$B47,③内訳・費目詳細!$F:$F,"（ウ）")</f>
        <v>0</v>
      </c>
      <c r="H47" s="7">
        <f t="shared" si="1"/>
        <v>0</v>
      </c>
    </row>
    <row r="48" spans="2:8">
      <c r="B48" s="14">
        <v>45</v>
      </c>
      <c r="C48" s="8">
        <f>SUMIFS(③内訳・費目詳細!$K:$K,③内訳・費目詳細!$B:$B,$B48,③内訳・費目詳細!$F:$F,"（ア）*")+SUMIFS(③内訳・費目詳細!$K:$K,③内訳・費目詳細!$B:$B,$B48,③内訳・費目詳細!$F:$F,"（イ）")</f>
        <v>0</v>
      </c>
      <c r="D48" s="7">
        <f t="shared" si="0"/>
        <v>0</v>
      </c>
      <c r="F48" s="14">
        <v>45</v>
      </c>
      <c r="G48" s="8">
        <f>SUMIFS(③内訳・費目詳細!$K:$K,③内訳・費目詳細!$B:$B,$B48,③内訳・費目詳細!$F:$F,"（ウ）")</f>
        <v>0</v>
      </c>
      <c r="H48" s="7">
        <f t="shared" si="1"/>
        <v>0</v>
      </c>
    </row>
    <row r="49" spans="2:8">
      <c r="B49" s="14">
        <v>46</v>
      </c>
      <c r="C49" s="8">
        <f>SUMIFS(③内訳・費目詳細!$K:$K,③内訳・費目詳細!$B:$B,$B49,③内訳・費目詳細!$F:$F,"（ア）*")+SUMIFS(③内訳・費目詳細!$K:$K,③内訳・費目詳細!$B:$B,$B49,③内訳・費目詳細!$F:$F,"（イ）")</f>
        <v>0</v>
      </c>
      <c r="D49" s="7">
        <f t="shared" si="0"/>
        <v>0</v>
      </c>
      <c r="F49" s="14">
        <v>46</v>
      </c>
      <c r="G49" s="8">
        <f>SUMIFS(③内訳・費目詳細!$K:$K,③内訳・費目詳細!$B:$B,$B49,③内訳・費目詳細!$F:$F,"（ウ）")</f>
        <v>0</v>
      </c>
      <c r="H49" s="7">
        <f t="shared" si="1"/>
        <v>0</v>
      </c>
    </row>
    <row r="50" spans="2:8">
      <c r="B50" s="14">
        <v>47</v>
      </c>
      <c r="C50" s="8">
        <f>SUMIFS(③内訳・費目詳細!$K:$K,③内訳・費目詳細!$B:$B,$B50,③内訳・費目詳細!$F:$F,"（ア）*")+SUMIFS(③内訳・費目詳細!$K:$K,③内訳・費目詳細!$B:$B,$B50,③内訳・費目詳細!$F:$F,"（イ）")</f>
        <v>0</v>
      </c>
      <c r="D50" s="7">
        <f t="shared" si="0"/>
        <v>0</v>
      </c>
      <c r="F50" s="14">
        <v>47</v>
      </c>
      <c r="G50" s="8">
        <f>SUMIFS(③内訳・費目詳細!$K:$K,③内訳・費目詳細!$B:$B,$B50,③内訳・費目詳細!$F:$F,"（ウ）")</f>
        <v>0</v>
      </c>
      <c r="H50" s="7">
        <f t="shared" si="1"/>
        <v>0</v>
      </c>
    </row>
    <row r="51" spans="2:8">
      <c r="B51" s="14">
        <v>48</v>
      </c>
      <c r="C51" s="8">
        <f>SUMIFS(③内訳・費目詳細!$K:$K,③内訳・費目詳細!$B:$B,$B51,③内訳・費目詳細!$F:$F,"（ア）*")+SUMIFS(③内訳・費目詳細!$K:$K,③内訳・費目詳細!$B:$B,$B51,③内訳・費目詳細!$F:$F,"（イ）")</f>
        <v>0</v>
      </c>
      <c r="D51" s="7">
        <f t="shared" si="0"/>
        <v>0</v>
      </c>
      <c r="F51" s="14">
        <v>48</v>
      </c>
      <c r="G51" s="8">
        <f>SUMIFS(③内訳・費目詳細!$K:$K,③内訳・費目詳細!$B:$B,$B51,③内訳・費目詳細!$F:$F,"（ウ）")</f>
        <v>0</v>
      </c>
      <c r="H51" s="7">
        <f t="shared" si="1"/>
        <v>0</v>
      </c>
    </row>
    <row r="52" spans="2:8">
      <c r="B52" s="14">
        <v>49</v>
      </c>
      <c r="C52" s="8">
        <f>SUMIFS(③内訳・費目詳細!$K:$K,③内訳・費目詳細!$B:$B,$B52,③内訳・費目詳細!$F:$F,"（ア）*")+SUMIFS(③内訳・費目詳細!$K:$K,③内訳・費目詳細!$B:$B,$B52,③内訳・費目詳細!$F:$F,"（イ）")</f>
        <v>0</v>
      </c>
      <c r="D52" s="7">
        <f t="shared" si="0"/>
        <v>0</v>
      </c>
      <c r="F52" s="14">
        <v>49</v>
      </c>
      <c r="G52" s="8">
        <f>SUMIFS(③内訳・費目詳細!$K:$K,③内訳・費目詳細!$B:$B,$B52,③内訳・費目詳細!$F:$F,"（ウ）")</f>
        <v>0</v>
      </c>
      <c r="H52" s="7">
        <f t="shared" si="1"/>
        <v>0</v>
      </c>
    </row>
    <row r="53" spans="2:8">
      <c r="B53" s="14">
        <v>50</v>
      </c>
      <c r="C53" s="8">
        <f>SUMIFS(③内訳・費目詳細!$K:$K,③内訳・費目詳細!$B:$B,$B53,③内訳・費目詳細!$F:$F,"（ア）*")+SUMIFS(③内訳・費目詳細!$K:$K,③内訳・費目詳細!$B:$B,$B53,③内訳・費目詳細!$F:$F,"（イ）")</f>
        <v>0</v>
      </c>
      <c r="D53" s="7">
        <f t="shared" si="0"/>
        <v>0</v>
      </c>
      <c r="F53" s="14">
        <v>50</v>
      </c>
      <c r="G53" s="8">
        <f>SUMIFS(③内訳・費目詳細!$K:$K,③内訳・費目詳細!$B:$B,$B53,③内訳・費目詳細!$F:$F,"（ウ）")</f>
        <v>0</v>
      </c>
      <c r="H53" s="7">
        <f t="shared" si="1"/>
        <v>0</v>
      </c>
    </row>
    <row r="54" spans="2:8">
      <c r="B54" s="14">
        <v>51</v>
      </c>
      <c r="C54" s="8">
        <f>SUMIFS(③内訳・費目詳細!$K:$K,③内訳・費目詳細!$B:$B,$B54,③内訳・費目詳細!$F:$F,"（ア）*")+SUMIFS(③内訳・費目詳細!$K:$K,③内訳・費目詳細!$B:$B,$B54,③内訳・費目詳細!$F:$F,"（イ）")</f>
        <v>0</v>
      </c>
      <c r="D54" s="7">
        <f t="shared" si="0"/>
        <v>0</v>
      </c>
      <c r="F54" s="14">
        <v>51</v>
      </c>
      <c r="G54" s="8">
        <f>SUMIFS(③内訳・費目詳細!$K:$K,③内訳・費目詳細!$B:$B,$B54,③内訳・費目詳細!$F:$F,"（ウ）")</f>
        <v>0</v>
      </c>
      <c r="H54" s="7">
        <f t="shared" si="1"/>
        <v>0</v>
      </c>
    </row>
    <row r="55" spans="2:8">
      <c r="B55" s="14">
        <v>52</v>
      </c>
      <c r="C55" s="8">
        <f>SUMIFS(③内訳・費目詳細!$K:$K,③内訳・費目詳細!$B:$B,$B55,③内訳・費目詳細!$F:$F,"（ア）*")+SUMIFS(③内訳・費目詳細!$K:$K,③内訳・費目詳細!$B:$B,$B55,③内訳・費目詳細!$F:$F,"（イ）")</f>
        <v>0</v>
      </c>
      <c r="D55" s="7">
        <f t="shared" si="0"/>
        <v>0</v>
      </c>
      <c r="F55" s="14">
        <v>52</v>
      </c>
      <c r="G55" s="8">
        <f>SUMIFS(③内訳・費目詳細!$K:$K,③内訳・費目詳細!$B:$B,$B55,③内訳・費目詳細!$F:$F,"（ウ）")</f>
        <v>0</v>
      </c>
      <c r="H55" s="7">
        <f t="shared" si="1"/>
        <v>0</v>
      </c>
    </row>
    <row r="56" spans="2:8">
      <c r="B56" s="14">
        <v>53</v>
      </c>
      <c r="C56" s="8">
        <f>SUMIFS(③内訳・費目詳細!$K:$K,③内訳・費目詳細!$B:$B,$B56,③内訳・費目詳細!$F:$F,"（ア）*")+SUMIFS(③内訳・費目詳細!$K:$K,③内訳・費目詳細!$B:$B,$B56,③内訳・費目詳細!$F:$F,"（イ）")</f>
        <v>0</v>
      </c>
      <c r="D56" s="7">
        <f t="shared" si="0"/>
        <v>0</v>
      </c>
      <c r="F56" s="14">
        <v>53</v>
      </c>
      <c r="G56" s="8">
        <f>SUMIFS(③内訳・費目詳細!$K:$K,③内訳・費目詳細!$B:$B,$B56,③内訳・費目詳細!$F:$F,"（ウ）")</f>
        <v>0</v>
      </c>
      <c r="H56" s="7">
        <f t="shared" si="1"/>
        <v>0</v>
      </c>
    </row>
    <row r="57" spans="2:8">
      <c r="B57" s="14">
        <v>54</v>
      </c>
      <c r="C57" s="8">
        <f>SUMIFS(③内訳・費目詳細!$K:$K,③内訳・費目詳細!$B:$B,$B57,③内訳・費目詳細!$F:$F,"（ア）*")+SUMIFS(③内訳・費目詳細!$K:$K,③内訳・費目詳細!$B:$B,$B57,③内訳・費目詳細!$F:$F,"（イ）")</f>
        <v>0</v>
      </c>
      <c r="D57" s="7">
        <f t="shared" si="0"/>
        <v>0</v>
      </c>
      <c r="F57" s="14">
        <v>54</v>
      </c>
      <c r="G57" s="8">
        <f>SUMIFS(③内訳・費目詳細!$K:$K,③内訳・費目詳細!$B:$B,$B57,③内訳・費目詳細!$F:$F,"（ウ）")</f>
        <v>0</v>
      </c>
      <c r="H57" s="7">
        <f t="shared" si="1"/>
        <v>0</v>
      </c>
    </row>
    <row r="58" spans="2:8">
      <c r="B58" s="14">
        <v>55</v>
      </c>
      <c r="C58" s="8">
        <f>SUMIFS(③内訳・費目詳細!$K:$K,③内訳・費目詳細!$B:$B,$B58,③内訳・費目詳細!$F:$F,"（ア）*")+SUMIFS(③内訳・費目詳細!$K:$K,③内訳・費目詳細!$B:$B,$B58,③内訳・費目詳細!$F:$F,"（イ）")</f>
        <v>0</v>
      </c>
      <c r="D58" s="7">
        <f t="shared" si="0"/>
        <v>0</v>
      </c>
      <c r="F58" s="14">
        <v>55</v>
      </c>
      <c r="G58" s="8">
        <f>SUMIFS(③内訳・費目詳細!$K:$K,③内訳・費目詳細!$B:$B,$B58,③内訳・費目詳細!$F:$F,"（ウ）")</f>
        <v>0</v>
      </c>
      <c r="H58" s="7">
        <f t="shared" si="1"/>
        <v>0</v>
      </c>
    </row>
    <row r="59" spans="2:8">
      <c r="B59" s="14">
        <v>56</v>
      </c>
      <c r="C59" s="8">
        <f>SUMIFS(③内訳・費目詳細!$K:$K,③内訳・費目詳細!$B:$B,$B59,③内訳・費目詳細!$F:$F,"（ア）*")+SUMIFS(③内訳・費目詳細!$K:$K,③内訳・費目詳細!$B:$B,$B59,③内訳・費目詳細!$F:$F,"（イ）")</f>
        <v>0</v>
      </c>
      <c r="D59" s="7">
        <f t="shared" si="0"/>
        <v>0</v>
      </c>
      <c r="F59" s="14">
        <v>56</v>
      </c>
      <c r="G59" s="8">
        <f>SUMIFS(③内訳・費目詳細!$K:$K,③内訳・費目詳細!$B:$B,$B59,③内訳・費目詳細!$F:$F,"（ウ）")</f>
        <v>0</v>
      </c>
      <c r="H59" s="7">
        <f t="shared" si="1"/>
        <v>0</v>
      </c>
    </row>
    <row r="60" spans="2:8">
      <c r="B60" s="14">
        <v>57</v>
      </c>
      <c r="C60" s="8">
        <f>SUMIFS(③内訳・費目詳細!$K:$K,③内訳・費目詳細!$B:$B,$B60,③内訳・費目詳細!$F:$F,"（ア）*")+SUMIFS(③内訳・費目詳細!$K:$K,③内訳・費目詳細!$B:$B,$B60,③内訳・費目詳細!$F:$F,"（イ）")</f>
        <v>0</v>
      </c>
      <c r="D60" s="7">
        <f t="shared" si="0"/>
        <v>0</v>
      </c>
      <c r="F60" s="14">
        <v>57</v>
      </c>
      <c r="G60" s="8">
        <f>SUMIFS(③内訳・費目詳細!$K:$K,③内訳・費目詳細!$B:$B,$B60,③内訳・費目詳細!$F:$F,"（ウ）")</f>
        <v>0</v>
      </c>
      <c r="H60" s="7">
        <f t="shared" si="1"/>
        <v>0</v>
      </c>
    </row>
    <row r="61" spans="2:8">
      <c r="B61" s="14">
        <v>58</v>
      </c>
      <c r="C61" s="8">
        <f>SUMIFS(③内訳・費目詳細!$K:$K,③内訳・費目詳細!$B:$B,$B61,③内訳・費目詳細!$F:$F,"（ア）*")+SUMIFS(③内訳・費目詳細!$K:$K,③内訳・費目詳細!$B:$B,$B61,③内訳・費目詳細!$F:$F,"（イ）")</f>
        <v>0</v>
      </c>
      <c r="D61" s="7">
        <f t="shared" si="0"/>
        <v>0</v>
      </c>
      <c r="F61" s="14">
        <v>58</v>
      </c>
      <c r="G61" s="8">
        <f>SUMIFS(③内訳・費目詳細!$K:$K,③内訳・費目詳細!$B:$B,$B61,③内訳・費目詳細!$F:$F,"（ウ）")</f>
        <v>0</v>
      </c>
      <c r="H61" s="7">
        <f t="shared" si="1"/>
        <v>0</v>
      </c>
    </row>
    <row r="62" spans="2:8">
      <c r="B62" s="14">
        <v>59</v>
      </c>
      <c r="C62" s="8">
        <f>SUMIFS(③内訳・費目詳細!$K:$K,③内訳・費目詳細!$B:$B,$B62,③内訳・費目詳細!$F:$F,"（ア）*")+SUMIFS(③内訳・費目詳細!$K:$K,③内訳・費目詳細!$B:$B,$B62,③内訳・費目詳細!$F:$F,"（イ）")</f>
        <v>0</v>
      </c>
      <c r="D62" s="7">
        <f t="shared" si="0"/>
        <v>0</v>
      </c>
      <c r="F62" s="14">
        <v>59</v>
      </c>
      <c r="G62" s="8">
        <f>SUMIFS(③内訳・費目詳細!$K:$K,③内訳・費目詳細!$B:$B,$B62,③内訳・費目詳細!$F:$F,"（ウ）")</f>
        <v>0</v>
      </c>
      <c r="H62" s="7">
        <f t="shared" si="1"/>
        <v>0</v>
      </c>
    </row>
    <row r="63" spans="2:8" ht="14.25" thickBot="1">
      <c r="B63" s="15">
        <v>60</v>
      </c>
      <c r="C63" s="8">
        <f>SUMIFS(③内訳・費目詳細!$K:$K,③内訳・費目詳細!$B:$B,$B63,③内訳・費目詳細!$F:$F,"（ア）*")+SUMIFS(③内訳・費目詳細!$K:$K,③内訳・費目詳細!$B:$B,$B63,③内訳・費目詳細!$F:$F,"（イ）")</f>
        <v>0</v>
      </c>
      <c r="D63" s="18">
        <f t="shared" si="0"/>
        <v>0</v>
      </c>
      <c r="F63" s="15">
        <v>60</v>
      </c>
      <c r="G63" s="11">
        <f>SUMIFS(③内訳・費目詳細!$K:$K,③内訳・費目詳細!$B:$B,$B63,③内訳・費目詳細!$F:$F,"（ウ）")</f>
        <v>0</v>
      </c>
      <c r="H63" s="18">
        <f t="shared" si="1"/>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【入力例・作成手順】</vt:lpstr>
      <vt:lpstr>①総括表</vt:lpstr>
      <vt:lpstr>②申請一覧 </vt:lpstr>
      <vt:lpstr>③内訳・費目詳細</vt:lpstr>
      <vt:lpstr>（札幌市使用）申請者は使用しません</vt:lpstr>
      <vt:lpstr>プルダウン用</vt:lpstr>
      <vt:lpstr>基準単価</vt:lpstr>
      <vt:lpstr>所要額集計表</vt:lpstr>
      <vt:lpstr>①総括表!Print_Area</vt:lpstr>
      <vt:lpstr>'②申請一覧 '!Print_Area</vt:lpstr>
      <vt:lpstr>③内訳・費目詳細!Print_Area</vt:lpstr>
      <vt:lpstr>③内訳・費目詳細!Print_Titles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尾鷲 賢一</cp:lastModifiedBy>
  <cp:lastPrinted>2024-08-21T03:02:12Z</cp:lastPrinted>
  <dcterms:created xsi:type="dcterms:W3CDTF">2018-06-19T01:27:02Z</dcterms:created>
  <dcterms:modified xsi:type="dcterms:W3CDTF">2024-08-21T03:12:51Z</dcterms:modified>
</cp:coreProperties>
</file>