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b81890\Desktop\"/>
    </mc:Choice>
  </mc:AlternateContent>
  <xr:revisionPtr revIDLastSave="0" documentId="13_ncr:1_{F3C0A8C9-9D07-4CA1-AFA7-D5C8F18524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納簿" sheetId="96" r:id="rId1"/>
    <sheet name="出納簿例" sheetId="94" state="hidden" r:id="rId2"/>
    <sheet name="出納簿記入例" sheetId="95" r:id="rId3"/>
  </sheets>
  <definedNames>
    <definedName name="OLE_LINK5" localSheetId="2">出納簿記入例!$AJ$1</definedName>
    <definedName name="_xlnm.Print_Area" localSheetId="0">出納簿!$A$1:$G$74</definedName>
    <definedName name="_xlnm.Print_Area" localSheetId="2">出納簿記入例!$A$1:$BF$30</definedName>
    <definedName name="_xlnm.Print_Area" localSheetId="1">出納簿例!$A$1:$G$59</definedName>
    <definedName name="その他" localSheetId="0">出納簿!$Y$59:$Y$62</definedName>
    <definedName name="その他収入" localSheetId="0">出納簿!$M$62:$M$66</definedName>
    <definedName name="委託料" localSheetId="0">出納簿!$M$52:$M$53</definedName>
    <definedName name="会場費" localSheetId="0">出納簿!$S$59:$S$64</definedName>
    <definedName name="交通費" localSheetId="0">出納簿!$W$59:$W$68</definedName>
    <definedName name="消耗品費" localSheetId="0">出納簿!$Q$59:$Q$75</definedName>
    <definedName name="対象外経費" localSheetId="0">出納簿!$AA$59:$AA$64</definedName>
    <definedName name="通信費" localSheetId="0">出納簿!$U$59:$U$65</definedName>
    <definedName name="負担金" localSheetId="0">出納簿!$M$57:$M$61</definedName>
    <definedName name="補助金" localSheetId="0">出納簿!$M$54:$M$56</definedName>
    <definedName name="報償費" localSheetId="0">出納簿!$O$59:$O$65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94" l="1"/>
  <c r="G5" i="94" s="1"/>
  <c r="G6" i="94" s="1"/>
  <c r="G7" i="94" s="1"/>
  <c r="G8" i="94" s="1"/>
  <c r="G9" i="94" s="1"/>
  <c r="G10" i="94" s="1"/>
  <c r="G11" i="94" s="1"/>
  <c r="G12" i="94" s="1"/>
  <c r="G13" i="94" s="1"/>
  <c r="G14" i="94" s="1"/>
  <c r="G15" i="94" s="1"/>
  <c r="G16" i="94" s="1"/>
  <c r="G17" i="94" s="1"/>
  <c r="G3" i="94"/>
  <c r="F34" i="94" l="1"/>
  <c r="E34" i="94"/>
  <c r="A1" i="94" l="1"/>
  <c r="F73" i="96" l="1"/>
  <c r="F71" i="96"/>
  <c r="G71" i="96" s="1"/>
  <c r="N29" i="96" s="1"/>
  <c r="E71" i="96"/>
  <c r="F70" i="96"/>
  <c r="G70" i="96" s="1"/>
  <c r="N28" i="96" s="1"/>
  <c r="E70" i="96"/>
  <c r="F69" i="96"/>
  <c r="E69" i="96"/>
  <c r="E72" i="96" s="1"/>
  <c r="L30" i="96" s="1"/>
  <c r="F65" i="96"/>
  <c r="M23" i="96" s="1"/>
  <c r="E65" i="96"/>
  <c r="F64" i="96"/>
  <c r="G64" i="96" s="1"/>
  <c r="N22" i="96" s="1"/>
  <c r="E64" i="96"/>
  <c r="F63" i="96"/>
  <c r="G63" i="96" s="1"/>
  <c r="N21" i="96" s="1"/>
  <c r="E63" i="96"/>
  <c r="F62" i="96"/>
  <c r="E62" i="96"/>
  <c r="F61" i="96"/>
  <c r="M19" i="96" s="1"/>
  <c r="E61" i="96"/>
  <c r="F60" i="96"/>
  <c r="G60" i="96" s="1"/>
  <c r="N18" i="96" s="1"/>
  <c r="E60" i="96"/>
  <c r="I53" i="96"/>
  <c r="H53" i="96"/>
  <c r="I52" i="96"/>
  <c r="H52" i="96"/>
  <c r="I51" i="96"/>
  <c r="H51" i="96"/>
  <c r="I50" i="96"/>
  <c r="H50" i="96"/>
  <c r="I49" i="96"/>
  <c r="H49" i="96"/>
  <c r="I48" i="96"/>
  <c r="H48" i="96"/>
  <c r="I47" i="96"/>
  <c r="H47" i="96"/>
  <c r="I46" i="96"/>
  <c r="H46" i="96"/>
  <c r="I45" i="96"/>
  <c r="H45" i="96"/>
  <c r="I44" i="96"/>
  <c r="H44" i="96"/>
  <c r="I43" i="96"/>
  <c r="H43" i="96"/>
  <c r="I42" i="96"/>
  <c r="H42" i="96"/>
  <c r="I41" i="96"/>
  <c r="H41" i="96"/>
  <c r="I40" i="96"/>
  <c r="H40" i="96"/>
  <c r="I39" i="96"/>
  <c r="H39" i="96"/>
  <c r="A36" i="96"/>
  <c r="A56" i="96" s="1"/>
  <c r="F34" i="96"/>
  <c r="F38" i="96" s="1"/>
  <c r="F54" i="96" s="1"/>
  <c r="E34" i="96"/>
  <c r="G34" i="96" s="1"/>
  <c r="G38" i="96" s="1"/>
  <c r="G39" i="96" s="1"/>
  <c r="G40" i="96" s="1"/>
  <c r="G41" i="96" s="1"/>
  <c r="G42" i="96" s="1"/>
  <c r="G43" i="96" s="1"/>
  <c r="G44" i="96" s="1"/>
  <c r="G45" i="96" s="1"/>
  <c r="G46" i="96" s="1"/>
  <c r="G47" i="96" s="1"/>
  <c r="G48" i="96" s="1"/>
  <c r="G49" i="96" s="1"/>
  <c r="G50" i="96" s="1"/>
  <c r="G51" i="96" s="1"/>
  <c r="G52" i="96" s="1"/>
  <c r="G53" i="96" s="1"/>
  <c r="I33" i="96"/>
  <c r="H33" i="96"/>
  <c r="I32" i="96"/>
  <c r="H32" i="96"/>
  <c r="N31" i="96"/>
  <c r="I31" i="96"/>
  <c r="H31" i="96"/>
  <c r="I30" i="96"/>
  <c r="H30" i="96"/>
  <c r="I29" i="96"/>
  <c r="H29" i="96"/>
  <c r="I28" i="96"/>
  <c r="H28" i="96"/>
  <c r="I27" i="96"/>
  <c r="H27" i="96"/>
  <c r="I26" i="96"/>
  <c r="H26" i="96"/>
  <c r="I25" i="96"/>
  <c r="H25" i="96"/>
  <c r="L24" i="96"/>
  <c r="L1" i="96" s="1"/>
  <c r="E57" i="96" s="1"/>
  <c r="I24" i="96"/>
  <c r="H24" i="96"/>
  <c r="I23" i="96"/>
  <c r="H23" i="96"/>
  <c r="I22" i="96"/>
  <c r="H22" i="96"/>
  <c r="I21" i="96"/>
  <c r="H21" i="96"/>
  <c r="I20" i="96"/>
  <c r="H20" i="96"/>
  <c r="I19" i="96"/>
  <c r="H19" i="96"/>
  <c r="I18" i="96"/>
  <c r="H18" i="96"/>
  <c r="I17" i="96"/>
  <c r="H17" i="96"/>
  <c r="I16" i="96"/>
  <c r="H16" i="96"/>
  <c r="I15" i="96"/>
  <c r="H15" i="96"/>
  <c r="I14" i="96"/>
  <c r="H14" i="96"/>
  <c r="I13" i="96"/>
  <c r="H13" i="96"/>
  <c r="I12" i="96"/>
  <c r="H12" i="96"/>
  <c r="I11" i="96"/>
  <c r="H11" i="96"/>
  <c r="I10" i="96"/>
  <c r="H10" i="96"/>
  <c r="I9" i="96"/>
  <c r="H9" i="96"/>
  <c r="I8" i="96"/>
  <c r="H8" i="96"/>
  <c r="I7" i="96"/>
  <c r="H7" i="96"/>
  <c r="I6" i="96"/>
  <c r="H6" i="96"/>
  <c r="I5" i="96"/>
  <c r="H5" i="96"/>
  <c r="I4" i="96"/>
  <c r="H4" i="96"/>
  <c r="G4" i="96"/>
  <c r="G5" i="96" s="1"/>
  <c r="G6" i="96" s="1"/>
  <c r="G7" i="96" s="1"/>
  <c r="G8" i="96" s="1"/>
  <c r="G9" i="96" s="1"/>
  <c r="G10" i="96" s="1"/>
  <c r="G11" i="96" s="1"/>
  <c r="G12" i="96" s="1"/>
  <c r="G13" i="96" s="1"/>
  <c r="G14" i="96" s="1"/>
  <c r="G15" i="96" s="1"/>
  <c r="G16" i="96" s="1"/>
  <c r="G17" i="96" s="1"/>
  <c r="G18" i="96" s="1"/>
  <c r="G19" i="96" s="1"/>
  <c r="G20" i="96" s="1"/>
  <c r="G21" i="96" s="1"/>
  <c r="G22" i="96" s="1"/>
  <c r="G23" i="96" s="1"/>
  <c r="G24" i="96" s="1"/>
  <c r="G25" i="96" s="1"/>
  <c r="G26" i="96" s="1"/>
  <c r="G27" i="96" s="1"/>
  <c r="G28" i="96" s="1"/>
  <c r="G29" i="96" s="1"/>
  <c r="G30" i="96" s="1"/>
  <c r="G31" i="96" s="1"/>
  <c r="G32" i="96" s="1"/>
  <c r="G33" i="96" s="1"/>
  <c r="I3" i="96"/>
  <c r="H3" i="96"/>
  <c r="G3" i="96"/>
  <c r="M22" i="96" l="1"/>
  <c r="M29" i="96"/>
  <c r="M21" i="96"/>
  <c r="F72" i="96"/>
  <c r="G72" i="96" s="1"/>
  <c r="N30" i="96" s="1"/>
  <c r="M28" i="96"/>
  <c r="G61" i="96"/>
  <c r="N19" i="96" s="1"/>
  <c r="M18" i="96"/>
  <c r="F66" i="96"/>
  <c r="M24" i="96" s="1"/>
  <c r="M20" i="96"/>
  <c r="G65" i="96"/>
  <c r="N23" i="96" s="1"/>
  <c r="G62" i="96"/>
  <c r="N20" i="96" s="1"/>
  <c r="E38" i="96"/>
  <c r="E54" i="96" s="1"/>
  <c r="G54" i="96" s="1"/>
  <c r="E66" i="96"/>
  <c r="M27" i="96"/>
  <c r="G69" i="96"/>
  <c r="N27" i="96" s="1"/>
  <c r="N1" i="96" l="1"/>
  <c r="M30" i="96"/>
  <c r="G73" i="96"/>
  <c r="N2" i="96" s="1"/>
  <c r="G67" i="96"/>
  <c r="G66" i="96" s="1"/>
  <c r="F74" i="96"/>
  <c r="K2" i="96" l="1"/>
  <c r="N32" i="96"/>
  <c r="N24" i="96"/>
  <c r="L2" i="9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0133.鈴木　宏宣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日付は,
 月 ／ 日 で
 入力できます。  
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[ 区分 ]
ドロップダウンリストから選んでください。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[ 摘要 ]
 左の｢区分｣欄を先に入力してください。
じかに書き込むか、リストから選択できます。
修正は[Ｆ２]</t>
        </r>
      </text>
    </comment>
    <comment ref="L18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当初予算額を記入してください。</t>
        </r>
      </text>
    </comment>
    <comment ref="L19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当初予算額を記入してください。</t>
        </r>
      </text>
    </comment>
    <comment ref="L20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当初予算額を記入してください。</t>
        </r>
      </text>
    </comment>
    <comment ref="L21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当初予算額を記入してください。</t>
        </r>
      </text>
    </comment>
    <comment ref="L22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当初予算額を記入してください。</t>
        </r>
      </text>
    </comment>
    <comment ref="L23" authorId="0" shapeId="0" xr:uid="{00000000-0006-0000-00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当初予算額を記入してください。</t>
        </r>
      </text>
    </comment>
    <comment ref="L27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◆ PTA補助などの計画が
　ある場合はこちらに年間
　の予算を入力してください。</t>
        </r>
      </text>
    </comment>
    <comment ref="L2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◆ 参加者からの負担金や
　学級会費などの収入計画
　がある場合はこちらに年間
　の予算を入力してください。</t>
        </r>
      </text>
    </comment>
    <comment ref="L29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◆ 委託料以外の収入計画
　がある場合はこちらに年間
　の予算を入力してください。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0133.鈴木　宏宣</author>
  </authors>
  <commentList>
    <comment ref="B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日付は,
 月 ／ 日 で
 入力できます。  
</t>
        </r>
      </text>
    </comment>
    <comment ref="C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[ 区分 ]
ドロップダウンリストから選んでください。</t>
        </r>
      </text>
    </comment>
    <comment ref="D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[ 摘要 ]
 左の｢区分｣欄を先に入力してください。
じかに書き込むか、リストから選択できます。
修正は[Ｆ２]</t>
        </r>
      </text>
    </comment>
  </commentList>
</comments>
</file>

<file path=xl/sharedStrings.xml><?xml version="1.0" encoding="utf-8"?>
<sst xmlns="http://schemas.openxmlformats.org/spreadsheetml/2006/main" count="226" uniqueCount="159">
  <si>
    <t>No.</t>
    <phoneticPr fontId="12"/>
  </si>
  <si>
    <t>区　分</t>
    <rPh sb="0" eb="1">
      <t>ク</t>
    </rPh>
    <rPh sb="2" eb="3">
      <t>ブン</t>
    </rPh>
    <phoneticPr fontId="12"/>
  </si>
  <si>
    <t>収　入</t>
    <rPh sb="0" eb="1">
      <t>オサム</t>
    </rPh>
    <rPh sb="2" eb="3">
      <t>イリ</t>
    </rPh>
    <phoneticPr fontId="12"/>
  </si>
  <si>
    <t>支　出</t>
    <rPh sb="0" eb="1">
      <t>ササ</t>
    </rPh>
    <rPh sb="2" eb="3">
      <t>デ</t>
    </rPh>
    <phoneticPr fontId="12"/>
  </si>
  <si>
    <t>残　額</t>
    <rPh sb="0" eb="1">
      <t>ザン</t>
    </rPh>
    <rPh sb="2" eb="3">
      <t>ガク</t>
    </rPh>
    <phoneticPr fontId="12"/>
  </si>
  <si>
    <t>月 / 日</t>
    <rPh sb="0" eb="1">
      <t>ツキ</t>
    </rPh>
    <rPh sb="4" eb="5">
      <t>ヒ</t>
    </rPh>
    <phoneticPr fontId="12"/>
  </si>
  <si>
    <t/>
  </si>
  <si>
    <t>札幌市からの委託料</t>
    <rPh sb="0" eb="1">
      <t>サッポロ</t>
    </rPh>
    <rPh sb="1" eb="2">
      <t>シ</t>
    </rPh>
    <rPh sb="4" eb="6">
      <t>イタクリョウ</t>
    </rPh>
    <phoneticPr fontId="4"/>
  </si>
  <si>
    <t xml:space="preserve">           摘　　要　　( 備 考 )</t>
    <rPh sb="11" eb="12">
      <t>テキ</t>
    </rPh>
    <rPh sb="14" eb="15">
      <t>ヨウ</t>
    </rPh>
    <rPh sb="19" eb="20">
      <t>ビ</t>
    </rPh>
    <rPh sb="21" eb="22">
      <t>コウ</t>
    </rPh>
    <phoneticPr fontId="12"/>
  </si>
  <si>
    <t>支出:消耗品費</t>
  </si>
  <si>
    <t>支出:会場費</t>
  </si>
  <si>
    <t>支出:交通費</t>
  </si>
  <si>
    <t>支出 対象外経費</t>
  </si>
  <si>
    <t>収入_委託料</t>
  </si>
  <si>
    <t>収入 補助金</t>
  </si>
  <si>
    <t>収入 負担金</t>
  </si>
  <si>
    <t>支出:報償費</t>
  </si>
  <si>
    <t>講師用のお茶</t>
    <rPh sb="0" eb="2">
      <t>コウシ</t>
    </rPh>
    <rPh sb="2" eb="3">
      <t>ヨウ</t>
    </rPh>
    <rPh sb="5" eb="6">
      <t>チャ</t>
    </rPh>
    <phoneticPr fontId="3"/>
  </si>
  <si>
    <t>陶芸教室 講座料（+講師交通費）</t>
    <rPh sb="0" eb="2">
      <t>トウゲイ</t>
    </rPh>
    <rPh sb="2" eb="4">
      <t>キョウシツ</t>
    </rPh>
    <rPh sb="5" eb="7">
      <t>コウザ</t>
    </rPh>
    <rPh sb="7" eb="8">
      <t>リョウ</t>
    </rPh>
    <rPh sb="10" eb="12">
      <t>コウシ</t>
    </rPh>
    <rPh sb="12" eb="15">
      <t>コウツウヒ</t>
    </rPh>
    <phoneticPr fontId="4"/>
  </si>
  <si>
    <t>会場使用料（○○区民センター）</t>
    <rPh sb="0" eb="2">
      <t>カイジョウ</t>
    </rPh>
    <rPh sb="2" eb="5">
      <t>シヨウリョウ</t>
    </rPh>
    <rPh sb="8" eb="10">
      <t>クミン</t>
    </rPh>
    <phoneticPr fontId="4"/>
  </si>
  <si>
    <t>防災備蓄講座講師謝礼 (第3回学習会)
　　　　　　　(無料･交通費のみ)</t>
    <rPh sb="0" eb="2">
      <t>ボウサイ</t>
    </rPh>
    <rPh sb="2" eb="4">
      <t>ビチク</t>
    </rPh>
    <rPh sb="4" eb="6">
      <t>コウザ</t>
    </rPh>
    <rPh sb="6" eb="8">
      <t>コウシ</t>
    </rPh>
    <rPh sb="8" eb="10">
      <t>シャレイ</t>
    </rPh>
    <rPh sb="28" eb="30">
      <t>ムリョウ</t>
    </rPh>
    <rPh sb="31" eb="34">
      <t>コウツウヒ</t>
    </rPh>
    <phoneticPr fontId="4"/>
  </si>
  <si>
    <t>支出:通信費</t>
  </si>
  <si>
    <t>役員3名（電話､メール等通信料補助）</t>
    <rPh sb="0" eb="2">
      <t>ヤクイン</t>
    </rPh>
    <rPh sb="3" eb="4">
      <t>メイ</t>
    </rPh>
    <rPh sb="5" eb="7">
      <t>デンワ</t>
    </rPh>
    <rPh sb="11" eb="12">
      <t>トウ</t>
    </rPh>
    <rPh sb="12" eb="15">
      <t>ツウシンリョウ</t>
    </rPh>
    <rPh sb="15" eb="17">
      <t>ホジョ</t>
    </rPh>
    <phoneticPr fontId="4"/>
  </si>
  <si>
    <t>料理講座講師謝礼 (第4回学習会)</t>
    <rPh sb="0" eb="2">
      <t>リョウリ</t>
    </rPh>
    <rPh sb="2" eb="4">
      <t>コウザ</t>
    </rPh>
    <rPh sb="10" eb="11">
      <t>ダイ</t>
    </rPh>
    <rPh sb="12" eb="13">
      <t>カイ</t>
    </rPh>
    <rPh sb="13" eb="15">
      <t>ガクシュウ</t>
    </rPh>
    <rPh sb="15" eb="16">
      <t>カイ</t>
    </rPh>
    <phoneticPr fontId="4"/>
  </si>
  <si>
    <t>出納簿</t>
    <phoneticPr fontId="2"/>
  </si>
  <si>
    <t>( PAGE 1 )</t>
    <phoneticPr fontId="27"/>
  </si>
  <si>
    <t>札幌市からの
委託料</t>
    <rPh sb="0" eb="3">
      <t>サッポロシ</t>
    </rPh>
    <phoneticPr fontId="27"/>
  </si>
  <si>
    <t>委託料以外
の収入</t>
    <rPh sb="0" eb="2">
      <t>イタク</t>
    </rPh>
    <rPh sb="2" eb="3">
      <t>リョウ</t>
    </rPh>
    <rPh sb="3" eb="5">
      <t>イガイ</t>
    </rPh>
    <rPh sb="7" eb="9">
      <t>シュウニュウ</t>
    </rPh>
    <phoneticPr fontId="12"/>
  </si>
  <si>
    <t>No.</t>
    <phoneticPr fontId="12"/>
  </si>
  <si>
    <t>摘　　要 　      　( 備 考 )</t>
    <rPh sb="0" eb="1">
      <t>テキ</t>
    </rPh>
    <rPh sb="3" eb="4">
      <t>ヨウ</t>
    </rPh>
    <rPh sb="15" eb="16">
      <t>ビ</t>
    </rPh>
    <rPh sb="17" eb="18">
      <t>コウ</t>
    </rPh>
    <phoneticPr fontId="12"/>
  </si>
  <si>
    <t>残</t>
    <rPh sb="0" eb="1">
      <t>ザン</t>
    </rPh>
    <phoneticPr fontId="12"/>
  </si>
  <si>
    <t>委
託
料
か
ら
の
支
出</t>
    <rPh sb="0" eb="1">
      <t>イ</t>
    </rPh>
    <rPh sb="2" eb="3">
      <t>タク</t>
    </rPh>
    <rPh sb="4" eb="5">
      <t>リョウ</t>
    </rPh>
    <phoneticPr fontId="27"/>
  </si>
  <si>
    <t>予算内訳</t>
    <phoneticPr fontId="27"/>
  </si>
  <si>
    <t>予算</t>
  </si>
  <si>
    <t>支出現況</t>
  </si>
  <si>
    <t>残額</t>
  </si>
  <si>
    <t>報償費</t>
  </si>
  <si>
    <t>消耗品費</t>
  </si>
  <si>
    <t>会場費</t>
  </si>
  <si>
    <t>通信費</t>
  </si>
  <si>
    <t>交通費</t>
  </si>
  <si>
    <t>その他</t>
  </si>
  <si>
    <t>合  計</t>
    <phoneticPr fontId="27"/>
  </si>
  <si>
    <t>委
託
料
以
外
の
収
支</t>
    <rPh sb="0" eb="1">
      <t>イ</t>
    </rPh>
    <rPh sb="2" eb="3">
      <t>タク</t>
    </rPh>
    <rPh sb="4" eb="5">
      <t>リョウ</t>
    </rPh>
    <rPh sb="6" eb="7">
      <t>イ</t>
    </rPh>
    <rPh sb="8" eb="9">
      <t>ガイ</t>
    </rPh>
    <rPh sb="14" eb="15">
      <t>シ</t>
    </rPh>
    <phoneticPr fontId="27"/>
  </si>
  <si>
    <t>収入区分</t>
  </si>
  <si>
    <t>決算</t>
  </si>
  <si>
    <t>増　△減</t>
  </si>
  <si>
    <r>
      <t xml:space="preserve"> 補助金</t>
    </r>
    <r>
      <rPr>
        <i/>
        <sz val="9"/>
        <rFont val="HGPｺﾞｼｯｸE"/>
        <family val="3"/>
        <charset val="128"/>
      </rPr>
      <t xml:space="preserve"> (PTA補助等</t>
    </r>
    <rPh sb="9" eb="11">
      <t>ホジョ</t>
    </rPh>
    <rPh sb="11" eb="12">
      <t>トウ</t>
    </rPh>
    <phoneticPr fontId="27"/>
  </si>
  <si>
    <r>
      <t xml:space="preserve"> 負担金</t>
    </r>
    <r>
      <rPr>
        <i/>
        <sz val="8"/>
        <rFont val="HGPｺﾞｼｯｸE"/>
        <family val="3"/>
        <charset val="128"/>
      </rPr>
      <t xml:space="preserve"> (負担金･徴収金
　　　　　　    学級会費等)</t>
    </r>
    <rPh sb="6" eb="9">
      <t>フタンキン</t>
    </rPh>
    <rPh sb="10" eb="12">
      <t>チョウシュウ</t>
    </rPh>
    <rPh sb="12" eb="13">
      <t>キン</t>
    </rPh>
    <rPh sb="24" eb="26">
      <t>ガッキュウ</t>
    </rPh>
    <rPh sb="26" eb="28">
      <t>カイヒ</t>
    </rPh>
    <rPh sb="28" eb="29">
      <t>トウ</t>
    </rPh>
    <phoneticPr fontId="27"/>
  </si>
  <si>
    <t xml:space="preserve"> その他 </t>
    <phoneticPr fontId="27"/>
  </si>
  <si>
    <t>委託外収入合計</t>
    <rPh sb="0" eb="3">
      <t>イタクガイ</t>
    </rPh>
    <rPh sb="3" eb="5">
      <t>シュウニュウ</t>
    </rPh>
    <phoneticPr fontId="27"/>
  </si>
  <si>
    <t>委託料外支出</t>
  </si>
  <si>
    <t>差引残額</t>
    <rPh sb="2" eb="4">
      <t>ザンガク</t>
    </rPh>
    <phoneticPr fontId="27"/>
  </si>
  <si>
    <t>次ページへ繰越</t>
    <rPh sb="0" eb="1">
      <t>ジ</t>
    </rPh>
    <rPh sb="5" eb="6">
      <t>ク</t>
    </rPh>
    <rPh sb="6" eb="7">
      <t>コ</t>
    </rPh>
    <phoneticPr fontId="27"/>
  </si>
  <si>
    <t>出納簿</t>
    <phoneticPr fontId="2"/>
  </si>
  <si>
    <t>( PAGE 2 )</t>
    <phoneticPr fontId="27"/>
  </si>
  <si>
    <t>前ページより繰越</t>
    <rPh sb="0" eb="1">
      <t>マエ</t>
    </rPh>
    <rPh sb="6" eb="7">
      <t>ク</t>
    </rPh>
    <rPh sb="7" eb="8">
      <t>コ</t>
    </rPh>
    <phoneticPr fontId="27"/>
  </si>
  <si>
    <t>収支区分</t>
    <rPh sb="0" eb="2">
      <t>シュウシ</t>
    </rPh>
    <rPh sb="2" eb="4">
      <t>クブン</t>
    </rPh>
    <phoneticPr fontId="2"/>
  </si>
  <si>
    <t>収　　入</t>
    <phoneticPr fontId="2"/>
  </si>
  <si>
    <t>支出:その他</t>
  </si>
  <si>
    <t>札幌市からの委託料</t>
    <rPh sb="0" eb="1">
      <t>サッポロ</t>
    </rPh>
    <rPh sb="1" eb="2">
      <t>シ</t>
    </rPh>
    <rPh sb="4" eb="6">
      <t>イタクリョウ</t>
    </rPh>
    <phoneticPr fontId="2"/>
  </si>
  <si>
    <t>合計</t>
    <rPh sb="0" eb="2">
      <t>ゴウケイ</t>
    </rPh>
    <phoneticPr fontId="27"/>
  </si>
  <si>
    <t>ＰＴＡからの補助金</t>
    <rPh sb="6" eb="9">
      <t>ホジョキン</t>
    </rPh>
    <phoneticPr fontId="2"/>
  </si>
  <si>
    <t>区分別決算</t>
    <phoneticPr fontId="2"/>
  </si>
  <si>
    <t>ＰＴＡからの活動費</t>
    <rPh sb="6" eb="8">
      <t>カツドウ</t>
    </rPh>
    <rPh sb="8" eb="9">
      <t>ヒ</t>
    </rPh>
    <phoneticPr fontId="2"/>
  </si>
  <si>
    <t>　　　　　　　　　　　　　　　　札幌市からの委託料 ……</t>
    <rPh sb="16" eb="17">
      <t>サッポロ</t>
    </rPh>
    <rPh sb="17" eb="18">
      <t>シ</t>
    </rPh>
    <rPh sb="20" eb="22">
      <t>イタクリョウ</t>
    </rPh>
    <phoneticPr fontId="2"/>
  </si>
  <si>
    <t>支出 対象外経費</t>
    <phoneticPr fontId="2"/>
  </si>
  <si>
    <t>参加者の負担金</t>
    <rPh sb="0" eb="3">
      <t>サンカシャ</t>
    </rPh>
    <rPh sb="4" eb="7">
      <t>フタンキン</t>
    </rPh>
    <phoneticPr fontId="2"/>
  </si>
  <si>
    <t>委託料からの
支　出</t>
    <rPh sb="0" eb="1">
      <t>イ</t>
    </rPh>
    <rPh sb="1" eb="2">
      <t>タク</t>
    </rPh>
    <rPh sb="2" eb="3">
      <t>リョウ</t>
    </rPh>
    <rPh sb="8" eb="9">
      <t>シ</t>
    </rPh>
    <rPh sb="10" eb="11">
      <t>デ</t>
    </rPh>
    <phoneticPr fontId="12"/>
  </si>
  <si>
    <t>支出区分</t>
    <rPh sb="0" eb="2">
      <t>シシュツ</t>
    </rPh>
    <rPh sb="2" eb="4">
      <t>クブン</t>
    </rPh>
    <phoneticPr fontId="12"/>
  </si>
  <si>
    <t>摘　　要</t>
    <phoneticPr fontId="27"/>
  </si>
  <si>
    <t>予算</t>
    <rPh sb="0" eb="2">
      <t>ヨサン</t>
    </rPh>
    <phoneticPr fontId="27"/>
  </si>
  <si>
    <t>決算</t>
    <rPh sb="0" eb="2">
      <t>ケッサン</t>
    </rPh>
    <phoneticPr fontId="27"/>
  </si>
  <si>
    <t>残額</t>
    <rPh sb="0" eb="2">
      <t>ザンガク</t>
    </rPh>
    <phoneticPr fontId="27"/>
  </si>
  <si>
    <t>*講座材料費( 名分</t>
    <rPh sb="1" eb="3">
      <t>コウザ</t>
    </rPh>
    <rPh sb="3" eb="6">
      <t>ザイリョウヒ</t>
    </rPh>
    <rPh sb="8" eb="10">
      <t>メイブン</t>
    </rPh>
    <phoneticPr fontId="2"/>
  </si>
  <si>
    <t>報償費</t>
    <rPh sb="0" eb="3">
      <t>ホウショウヒ</t>
    </rPh>
    <phoneticPr fontId="12"/>
  </si>
  <si>
    <t>講師謝礼等</t>
    <rPh sb="0" eb="2">
      <t>コウシ</t>
    </rPh>
    <rPh sb="2" eb="4">
      <t>シャレイ</t>
    </rPh>
    <rPh sb="4" eb="5">
      <t>ナド</t>
    </rPh>
    <phoneticPr fontId="2"/>
  </si>
  <si>
    <t>*講座参加費( 名分</t>
    <rPh sb="1" eb="3">
      <t>コウザ</t>
    </rPh>
    <rPh sb="3" eb="6">
      <t>サンカヒ</t>
    </rPh>
    <rPh sb="8" eb="10">
      <t>メイブン</t>
    </rPh>
    <phoneticPr fontId="2"/>
  </si>
  <si>
    <t>第 回学習会 講師謝礼</t>
    <rPh sb="0" eb="1">
      <t>ダイ</t>
    </rPh>
    <rPh sb="2" eb="3">
      <t>カイ</t>
    </rPh>
    <rPh sb="3" eb="5">
      <t>ガクシュウ</t>
    </rPh>
    <rPh sb="5" eb="6">
      <t>カイ</t>
    </rPh>
    <rPh sb="9" eb="11">
      <t>シャレイ</t>
    </rPh>
    <phoneticPr fontId="2"/>
  </si>
  <si>
    <t>事務用品</t>
    <rPh sb="0" eb="2">
      <t>ジム</t>
    </rPh>
    <rPh sb="2" eb="4">
      <t>ヨウヒン</t>
    </rPh>
    <phoneticPr fontId="2"/>
  </si>
  <si>
    <t>会場使用料</t>
    <rPh sb="0" eb="2">
      <t>カイジョウ</t>
    </rPh>
    <rPh sb="2" eb="5">
      <t>シヨウリョウ</t>
    </rPh>
    <phoneticPr fontId="2"/>
  </si>
  <si>
    <t>開設説明会参加( 名分</t>
    <rPh sb="0" eb="2">
      <t>カイセツ</t>
    </rPh>
    <rPh sb="2" eb="5">
      <t>セツメイカイ</t>
    </rPh>
    <rPh sb="5" eb="7">
      <t>サンカ</t>
    </rPh>
    <phoneticPr fontId="2"/>
  </si>
  <si>
    <t>消耗品費</t>
    <rPh sb="0" eb="2">
      <t>ショウモウ</t>
    </rPh>
    <rPh sb="2" eb="3">
      <t>ヒン</t>
    </rPh>
    <rPh sb="3" eb="4">
      <t>ヒ</t>
    </rPh>
    <phoneticPr fontId="12"/>
  </si>
  <si>
    <t>事務用品､紙類､資料印刷代(コピー)等</t>
    <rPh sb="0" eb="2">
      <t>ジム</t>
    </rPh>
    <rPh sb="2" eb="4">
      <t>ヨウヒン</t>
    </rPh>
    <rPh sb="5" eb="7">
      <t>カミルイ</t>
    </rPh>
    <rPh sb="8" eb="10">
      <t>シリョウ</t>
    </rPh>
    <rPh sb="10" eb="12">
      <t>インサツ</t>
    </rPh>
    <rPh sb="12" eb="13">
      <t>ダイ</t>
    </rPh>
    <rPh sb="18" eb="19">
      <t>トウ</t>
    </rPh>
    <phoneticPr fontId="2"/>
  </si>
  <si>
    <t>学級会費( 名分</t>
    <rPh sb="0" eb="2">
      <t>ガッキュウ</t>
    </rPh>
    <rPh sb="2" eb="4">
      <t>カイヒ</t>
    </rPh>
    <rPh sb="6" eb="8">
      <t>メイブン</t>
    </rPh>
    <phoneticPr fontId="2"/>
  </si>
  <si>
    <t>*講座 講師謝礼</t>
    <rPh sb="1" eb="3">
      <t>コウザ</t>
    </rPh>
    <rPh sb="6" eb="8">
      <t>シャレイ</t>
    </rPh>
    <phoneticPr fontId="2"/>
  </si>
  <si>
    <t>文房具</t>
    <rPh sb="0" eb="3">
      <t>ブンボウグ</t>
    </rPh>
    <phoneticPr fontId="2"/>
  </si>
  <si>
    <t>会場使用料( 地区センター</t>
    <rPh sb="0" eb="2">
      <t>カイジョウ</t>
    </rPh>
    <rPh sb="2" eb="5">
      <t>シヨウリョウ</t>
    </rPh>
    <rPh sb="7" eb="9">
      <t>チク</t>
    </rPh>
    <phoneticPr fontId="2"/>
  </si>
  <si>
    <t>情報交換会参加( 名分</t>
    <rPh sb="0" eb="2">
      <t>ジョウホウ</t>
    </rPh>
    <rPh sb="2" eb="5">
      <t>コウカンカイ</t>
    </rPh>
    <rPh sb="5" eb="7">
      <t>サンカ</t>
    </rPh>
    <rPh sb="9" eb="11">
      <t>メイブン</t>
    </rPh>
    <phoneticPr fontId="2"/>
  </si>
  <si>
    <t>保険料</t>
    <rPh sb="0" eb="2">
      <t>ホケン</t>
    </rPh>
    <rPh sb="2" eb="3">
      <t>リョウ</t>
    </rPh>
    <phoneticPr fontId="2"/>
  </si>
  <si>
    <t>会場費</t>
    <rPh sb="0" eb="2">
      <t>カイジョウ</t>
    </rPh>
    <rPh sb="2" eb="3">
      <t>ヒ</t>
    </rPh>
    <phoneticPr fontId="12"/>
  </si>
  <si>
    <t>会場使用料等</t>
    <rPh sb="0" eb="2">
      <t>カイジョウ</t>
    </rPh>
    <rPh sb="2" eb="5">
      <t>シヨウリョウ</t>
    </rPh>
    <rPh sb="5" eb="6">
      <t>ナド</t>
    </rPh>
    <phoneticPr fontId="2"/>
  </si>
  <si>
    <t>*講座 講師料</t>
    <rPh sb="1" eb="3">
      <t>コウザ</t>
    </rPh>
    <rPh sb="6" eb="7">
      <t>リョウ</t>
    </rPh>
    <phoneticPr fontId="2"/>
  </si>
  <si>
    <t>文房具､紙類</t>
    <rPh sb="0" eb="3">
      <t>ブンボウグ</t>
    </rPh>
    <rPh sb="4" eb="6">
      <t>カミルイ</t>
    </rPh>
    <phoneticPr fontId="2"/>
  </si>
  <si>
    <t>会場使用料( 区民センター</t>
    <rPh sb="0" eb="2">
      <t>カイジョウ</t>
    </rPh>
    <rPh sb="2" eb="5">
      <t>シヨウリョウ</t>
    </rPh>
    <rPh sb="7" eb="9">
      <t>クミン</t>
    </rPh>
    <phoneticPr fontId="2"/>
  </si>
  <si>
    <t>講演会参加( 名分</t>
    <rPh sb="0" eb="3">
      <t>コウエンカイ</t>
    </rPh>
    <rPh sb="3" eb="5">
      <t>サンカ</t>
    </rPh>
    <rPh sb="7" eb="9">
      <t>メイブン</t>
    </rPh>
    <phoneticPr fontId="2"/>
  </si>
  <si>
    <t>*学習会教材費( 名分</t>
  </si>
  <si>
    <t>通信費</t>
    <rPh sb="0" eb="3">
      <t>ツウシンヒ</t>
    </rPh>
    <phoneticPr fontId="12"/>
  </si>
  <si>
    <t>切手、電話代等</t>
    <rPh sb="0" eb="2">
      <t>キッテ</t>
    </rPh>
    <rPh sb="3" eb="5">
      <t>デンワ</t>
    </rPh>
    <rPh sb="5" eb="6">
      <t>ダイ</t>
    </rPh>
    <rPh sb="6" eb="7">
      <t>ナド</t>
    </rPh>
    <phoneticPr fontId="2"/>
  </si>
  <si>
    <t>収入 その他収入</t>
    <rPh sb="6" eb="8">
      <t>シュウニュウ</t>
    </rPh>
    <phoneticPr fontId="2"/>
  </si>
  <si>
    <t>バザー等収益</t>
    <rPh sb="3" eb="4">
      <t>トウ</t>
    </rPh>
    <rPh sb="4" eb="6">
      <t>シュウエキ</t>
    </rPh>
    <phoneticPr fontId="2"/>
  </si>
  <si>
    <t>講師交通費</t>
    <rPh sb="2" eb="5">
      <t>コウツウヒ</t>
    </rPh>
    <phoneticPr fontId="2"/>
  </si>
  <si>
    <t>コピー用紙</t>
    <rPh sb="3" eb="5">
      <t>ヨウシ</t>
    </rPh>
    <phoneticPr fontId="2"/>
  </si>
  <si>
    <t>会場使用料( 会館</t>
    <rPh sb="0" eb="2">
      <t>カイジョウ</t>
    </rPh>
    <rPh sb="2" eb="5">
      <t>シヨウリョウ</t>
    </rPh>
    <rPh sb="7" eb="9">
      <t>カイカン</t>
    </rPh>
    <phoneticPr fontId="2"/>
  </si>
  <si>
    <t>学習会参加( 名分</t>
    <rPh sb="0" eb="2">
      <t>ガクシュウ</t>
    </rPh>
    <rPh sb="2" eb="3">
      <t>カイ</t>
    </rPh>
    <rPh sb="3" eb="5">
      <t>サンカ</t>
    </rPh>
    <rPh sb="7" eb="9">
      <t>メイブン</t>
    </rPh>
    <phoneticPr fontId="2"/>
  </si>
  <si>
    <t>次年度への繰越</t>
    <rPh sb="0" eb="3">
      <t>ジネンド</t>
    </rPh>
    <rPh sb="5" eb="7">
      <t>クリコシ</t>
    </rPh>
    <phoneticPr fontId="2"/>
  </si>
  <si>
    <t>交通費</t>
    <rPh sb="0" eb="2">
      <t>コウツウ</t>
    </rPh>
    <rPh sb="2" eb="3">
      <t>ヒ</t>
    </rPh>
    <phoneticPr fontId="12"/>
  </si>
  <si>
    <t>交流会、研修会、
学習会等への参加</t>
    <rPh sb="0" eb="3">
      <t>コウリュウカイ</t>
    </rPh>
    <rPh sb="4" eb="7">
      <t>ケンシュウカイ</t>
    </rPh>
    <rPh sb="9" eb="11">
      <t>ガクシュウ</t>
    </rPh>
    <rPh sb="11" eb="12">
      <t>カイ</t>
    </rPh>
    <rPh sb="12" eb="13">
      <t>トウ</t>
    </rPh>
    <rPh sb="15" eb="17">
      <t>サンカ</t>
    </rPh>
    <phoneticPr fontId="2"/>
  </si>
  <si>
    <t>前年度より繰越</t>
    <rPh sb="0" eb="3">
      <t>ゼンネンド</t>
    </rPh>
    <rPh sb="5" eb="7">
      <t>クリコシ</t>
    </rPh>
    <phoneticPr fontId="2"/>
  </si>
  <si>
    <t>講師飲料</t>
    <rPh sb="2" eb="4">
      <t>インリョウ</t>
    </rPh>
    <phoneticPr fontId="2"/>
  </si>
  <si>
    <t>用紙類</t>
    <rPh sb="0" eb="2">
      <t>ヨウシ</t>
    </rPh>
    <rPh sb="2" eb="3">
      <t>ルイ</t>
    </rPh>
    <phoneticPr fontId="2"/>
  </si>
  <si>
    <t>合同学習会参加( 名分</t>
    <rPh sb="0" eb="2">
      <t>ゴウドウ</t>
    </rPh>
    <rPh sb="2" eb="4">
      <t>ガクシュウ</t>
    </rPh>
    <rPh sb="4" eb="5">
      <t>カイ</t>
    </rPh>
    <rPh sb="5" eb="7">
      <t>サンカ</t>
    </rPh>
    <rPh sb="9" eb="11">
      <t>メイブン</t>
    </rPh>
    <phoneticPr fontId="2"/>
  </si>
  <si>
    <t>その他</t>
    <rPh sb="2" eb="3">
      <t>タ</t>
    </rPh>
    <phoneticPr fontId="12"/>
  </si>
  <si>
    <t>その他の収入(  )</t>
  </si>
  <si>
    <t>筆記用具</t>
    <rPh sb="0" eb="2">
      <t>ヒッキ</t>
    </rPh>
    <rPh sb="2" eb="4">
      <t>ヨウグ</t>
    </rPh>
    <phoneticPr fontId="2"/>
  </si>
  <si>
    <t>講座参加( 名分</t>
    <rPh sb="0" eb="2">
      <t>コウザ</t>
    </rPh>
    <rPh sb="2" eb="4">
      <t>サンカ</t>
    </rPh>
    <rPh sb="6" eb="8">
      <t>メイブン</t>
    </rPh>
    <phoneticPr fontId="2"/>
  </si>
  <si>
    <t>封筒､便箋代</t>
    <rPh sb="0" eb="2">
      <t>フウトウ</t>
    </rPh>
    <rPh sb="3" eb="5">
      <t>ビンセン</t>
    </rPh>
    <rPh sb="5" eb="6">
      <t>ダイ</t>
    </rPh>
    <phoneticPr fontId="2"/>
  </si>
  <si>
    <t>○○見学</t>
  </si>
  <si>
    <t>資料等印刷費</t>
    <rPh sb="0" eb="2">
      <t>シリョウ</t>
    </rPh>
    <rPh sb="2" eb="3">
      <t>トウ</t>
    </rPh>
    <rPh sb="3" eb="5">
      <t>インサツ</t>
    </rPh>
    <rPh sb="5" eb="6">
      <t>ヒ</t>
    </rPh>
    <phoneticPr fontId="2"/>
  </si>
  <si>
    <t>駐車料</t>
    <rPh sb="0" eb="2">
      <t>チュウシャ</t>
    </rPh>
    <phoneticPr fontId="2"/>
  </si>
  <si>
    <t>PTAや会費等
委託料以外
の収入･支出</t>
    <rPh sb="4" eb="6">
      <t>カイヒ</t>
    </rPh>
    <rPh sb="6" eb="7">
      <t>トウ</t>
    </rPh>
    <rPh sb="8" eb="11">
      <t>イタクリョウ</t>
    </rPh>
    <rPh sb="11" eb="13">
      <t>イガイ</t>
    </rPh>
    <rPh sb="15" eb="17">
      <t>シュウニュウ</t>
    </rPh>
    <rPh sb="18" eb="20">
      <t>シシュツ</t>
    </rPh>
    <phoneticPr fontId="12"/>
  </si>
  <si>
    <t>区分</t>
    <rPh sb="0" eb="2">
      <t>クブン</t>
    </rPh>
    <phoneticPr fontId="27"/>
  </si>
  <si>
    <t>摘　　要</t>
  </si>
  <si>
    <r>
      <t xml:space="preserve">増  </t>
    </r>
    <r>
      <rPr>
        <sz val="8"/>
        <color rgb="FFFF0000"/>
        <rFont val="Arial Unicode MS"/>
        <family val="3"/>
        <charset val="128"/>
      </rPr>
      <t>-</t>
    </r>
    <r>
      <rPr>
        <sz val="11"/>
        <color rgb="FFFF0000"/>
        <rFont val="Arial Unicode MS"/>
        <family val="3"/>
        <charset val="128"/>
      </rPr>
      <t>減</t>
    </r>
    <rPh sb="0" eb="1">
      <t>ゾウ</t>
    </rPh>
    <rPh sb="4" eb="5">
      <t>ゲン</t>
    </rPh>
    <phoneticPr fontId="27"/>
  </si>
  <si>
    <t>トナー代</t>
    <rPh sb="3" eb="4">
      <t>ダイ</t>
    </rPh>
    <phoneticPr fontId="2"/>
  </si>
  <si>
    <t>補助金</t>
    <phoneticPr fontId="12"/>
  </si>
  <si>
    <t>負担金</t>
    <phoneticPr fontId="12"/>
  </si>
  <si>
    <t>参加者より負担金､会費等</t>
    <rPh sb="0" eb="3">
      <t>サンカシャ</t>
    </rPh>
    <rPh sb="5" eb="8">
      <t>フタンキン</t>
    </rPh>
    <rPh sb="9" eb="11">
      <t>カイヒ</t>
    </rPh>
    <rPh sb="11" eb="12">
      <t>トウ</t>
    </rPh>
    <phoneticPr fontId="2"/>
  </si>
  <si>
    <t>その他</t>
    <phoneticPr fontId="12"/>
  </si>
  <si>
    <t>その他の収入</t>
    <rPh sb="4" eb="6">
      <t>シュウニュウ</t>
    </rPh>
    <phoneticPr fontId="27"/>
  </si>
  <si>
    <t>委託料外 収入 合計</t>
    <rPh sb="0" eb="3">
      <t>イタクリョウ</t>
    </rPh>
    <rPh sb="5" eb="7">
      <t>シュウニュウ</t>
    </rPh>
    <phoneticPr fontId="27"/>
  </si>
  <si>
    <t xml:space="preserve">対象外 支出 合計 … </t>
    <rPh sb="4" eb="6">
      <t>シシュツ</t>
    </rPh>
    <rPh sb="7" eb="9">
      <t>ゴウケイ</t>
    </rPh>
    <phoneticPr fontId="27"/>
  </si>
  <si>
    <t>※ まずはじめに 「予算計画書」 に
　　記載した予算内訳を書き入れて
　　から作成してください。</t>
    <rPh sb="40" eb="42">
      <t>サクセイ</t>
    </rPh>
    <phoneticPr fontId="27"/>
  </si>
  <si>
    <t>ＰＴＡからの活動費</t>
    <rPh sb="6" eb="8">
      <t>カツドウ</t>
    </rPh>
    <rPh sb="8" eb="9">
      <t>ヒ</t>
    </rPh>
    <phoneticPr fontId="12"/>
  </si>
  <si>
    <t>除菌スプレー､消毒シート</t>
    <rPh sb="7" eb="9">
      <t>ショウドク</t>
    </rPh>
    <phoneticPr fontId="12"/>
  </si>
  <si>
    <t>閉級式お茶､消耗品</t>
    <rPh sb="0" eb="1">
      <t>ヘイ</t>
    </rPh>
    <rPh sb="1" eb="2">
      <t>キュウ</t>
    </rPh>
    <rPh sb="2" eb="3">
      <t>シキ</t>
    </rPh>
    <rPh sb="4" eb="5">
      <t>チャ</t>
    </rPh>
    <rPh sb="6" eb="9">
      <t>ショウモウヒン</t>
    </rPh>
    <phoneticPr fontId="12"/>
  </si>
  <si>
    <t>支</t>
  </si>
  <si>
    <t>収</t>
  </si>
  <si>
    <t>消毒用品</t>
    <rPh sb="0" eb="2">
      <t>ショウドク</t>
    </rPh>
    <rPh sb="2" eb="4">
      <t>ヨウヒン</t>
    </rPh>
    <phoneticPr fontId="1"/>
  </si>
  <si>
    <t>除菌シート</t>
    <phoneticPr fontId="1"/>
  </si>
  <si>
    <t>使い捨て手袋</t>
    <phoneticPr fontId="1"/>
  </si>
  <si>
    <t>*講座消耗品(</t>
    <rPh sb="1" eb="6">
      <t>コウザショウモウヒン</t>
    </rPh>
    <phoneticPr fontId="1"/>
  </si>
  <si>
    <t>プリンタインク</t>
    <phoneticPr fontId="1"/>
  </si>
  <si>
    <t>除菌スプレー</t>
    <phoneticPr fontId="1"/>
  </si>
  <si>
    <t>通信料補助 (\  × 名分)</t>
    <rPh sb="0" eb="2">
      <t>ツウシン</t>
    </rPh>
    <rPh sb="2" eb="3">
      <t>リョウ</t>
    </rPh>
    <rPh sb="3" eb="5">
      <t>ホジョ</t>
    </rPh>
    <rPh sb="12" eb="14">
      <t>メイブン</t>
    </rPh>
    <phoneticPr fontId="1"/>
  </si>
  <si>
    <t>通信料補助 (電話､メール､データ通信</t>
    <rPh sb="0" eb="2">
      <t>ツウシン</t>
    </rPh>
    <rPh sb="2" eb="3">
      <t>リョウ</t>
    </rPh>
    <rPh sb="3" eb="5">
      <t>ホジョ</t>
    </rPh>
    <rPh sb="7" eb="9">
      <t>デンワ</t>
    </rPh>
    <rPh sb="17" eb="19">
      <t>ツウシン</t>
    </rPh>
    <phoneticPr fontId="1"/>
  </si>
  <si>
    <t>電話代</t>
  </si>
  <si>
    <t>切手代</t>
  </si>
  <si>
    <t>FAX代</t>
    <rPh sb="3" eb="4">
      <t>ダイ</t>
    </rPh>
    <phoneticPr fontId="1"/>
  </si>
  <si>
    <t>郵送料</t>
    <rPh sb="0" eb="3">
      <t>ユウソウリョウ</t>
    </rPh>
    <phoneticPr fontId="1"/>
  </si>
  <si>
    <t>　⑦ 出納簿の例</t>
    <rPh sb="3" eb="6">
      <t>スイトウボ</t>
    </rPh>
    <rPh sb="7" eb="8">
      <t>レイ</t>
    </rPh>
    <phoneticPr fontId="12"/>
  </si>
  <si>
    <t>委託契約に係る諸費用</t>
    <rPh sb="0" eb="4">
      <t>イタクケイヤク</t>
    </rPh>
    <rPh sb="5" eb="6">
      <t>カカ</t>
    </rPh>
    <rPh sb="7" eb="10">
      <t>ショヒヨウ</t>
    </rPh>
    <phoneticPr fontId="27"/>
  </si>
  <si>
    <t>委託契約に係る諸費用</t>
    <rPh sb="0" eb="2">
      <t>イタク</t>
    </rPh>
    <rPh sb="2" eb="4">
      <t>ケイヤク</t>
    </rPh>
    <rPh sb="5" eb="6">
      <t>カカ</t>
    </rPh>
    <rPh sb="7" eb="10">
      <t>ショヒヨウ</t>
    </rPh>
    <phoneticPr fontId="12"/>
  </si>
  <si>
    <t>ﾚｸﾘｴｰｼｮﾝ保険料､委託契約に係る諸費用（収入印紙代等）</t>
    <rPh sb="8" eb="10">
      <t>ホケン</t>
    </rPh>
    <rPh sb="10" eb="11">
      <t>リョウ</t>
    </rPh>
    <rPh sb="12" eb="16">
      <t>イタクケイヤク</t>
    </rPh>
    <rPh sb="17" eb="18">
      <t>カカ</t>
    </rPh>
    <rPh sb="19" eb="22">
      <t>ショヒヨウ</t>
    </rPh>
    <rPh sb="23" eb="25">
      <t>シュウニュウ</t>
    </rPh>
    <rPh sb="25" eb="27">
      <t>インシ</t>
    </rPh>
    <rPh sb="27" eb="28">
      <t>ダイ</t>
    </rPh>
    <rPh sb="28" eb="29">
      <t>トウ</t>
    </rPh>
    <phoneticPr fontId="2"/>
  </si>
  <si>
    <t>講演会参加（400円 × 3 名分）</t>
    <rPh sb="0" eb="3">
      <t>コウエンカイ</t>
    </rPh>
    <rPh sb="3" eb="5">
      <t>サンカ</t>
    </rPh>
    <rPh sb="9" eb="10">
      <t>エン</t>
    </rPh>
    <rPh sb="15" eb="17">
      <t>メイブン</t>
    </rPh>
    <phoneticPr fontId="12"/>
  </si>
  <si>
    <t>学習会教材費（280円×15名分）</t>
    <rPh sb="0" eb="2">
      <t>ガクシュウ</t>
    </rPh>
    <rPh sb="2" eb="3">
      <t>カイ</t>
    </rPh>
    <rPh sb="3" eb="6">
      <t>キョウザイヒ</t>
    </rPh>
    <rPh sb="10" eb="11">
      <t>エン</t>
    </rPh>
    <rPh sb="14" eb="15">
      <t>メイ</t>
    </rPh>
    <rPh sb="15" eb="16">
      <t>ブン</t>
    </rPh>
    <phoneticPr fontId="4"/>
  </si>
  <si>
    <t>教材費参加者負担金 （280円×15名分）</t>
    <rPh sb="0" eb="3">
      <t>キョウザイヒ</t>
    </rPh>
    <rPh sb="3" eb="6">
      <t>サンカシャ</t>
    </rPh>
    <rPh sb="6" eb="9">
      <t>フタンキン</t>
    </rPh>
    <rPh sb="14" eb="15">
      <t>エン</t>
    </rPh>
    <rPh sb="18" eb="19">
      <t>メイ</t>
    </rPh>
    <rPh sb="19" eb="20">
      <t>ブン</t>
    </rPh>
    <phoneticPr fontId="4"/>
  </si>
  <si>
    <t>子育てコーチング講座講師料（第2回学習会）</t>
    <rPh sb="0" eb="2">
      <t>コソダ</t>
    </rPh>
    <rPh sb="8" eb="10">
      <t>コウザ</t>
    </rPh>
    <rPh sb="10" eb="12">
      <t>コウシ</t>
    </rPh>
    <rPh sb="12" eb="13">
      <t>リョウ</t>
    </rPh>
    <rPh sb="14" eb="15">
      <t>ダイ</t>
    </rPh>
    <rPh sb="16" eb="17">
      <t>カイ</t>
    </rPh>
    <rPh sb="17" eb="19">
      <t>ガクシュウ</t>
    </rPh>
    <rPh sb="19" eb="20">
      <t>カイ</t>
    </rPh>
    <phoneticPr fontId="4"/>
  </si>
  <si>
    <t>令和 ７ 年度　○○学校･ 園 家庭教育学級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</si>
</sst>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###,###"/>
    <numFmt numFmtId="177" formatCode="0_ "/>
  </numFmts>
  <fonts count="7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PｺﾞｼｯｸE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color theme="0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8"/>
      <name val="HG丸ｺﾞｼｯｸM-PRO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b/>
      <i/>
      <sz val="18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i/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000000"/>
      <name val="Calibri"/>
      <family val="2"/>
    </font>
    <font>
      <b/>
      <sz val="12"/>
      <name val="ＭＳ 明朝"/>
      <family val="1"/>
      <charset val="128"/>
    </font>
    <font>
      <sz val="12"/>
      <color rgb="FF00000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10.5"/>
      <color theme="1"/>
      <name val="ＭＳ Ｐゴシック"/>
      <family val="3"/>
      <charset val="128"/>
      <scheme val="major"/>
    </font>
    <font>
      <sz val="9"/>
      <color theme="0" tint="-0.499984740745262"/>
      <name val="ＭＳ 明朝"/>
      <family val="1"/>
      <charset val="128"/>
    </font>
    <font>
      <sz val="8"/>
      <color theme="1"/>
      <name val="HGPｺﾞｼｯｸE"/>
      <family val="3"/>
      <charset val="128"/>
    </font>
    <font>
      <b/>
      <sz val="11"/>
      <name val="HG丸ｺﾞｼｯｸM-PRO"/>
      <family val="3"/>
      <charset val="128"/>
    </font>
    <font>
      <sz val="12"/>
      <name val="HGPｺﾞｼｯｸE"/>
      <family val="3"/>
      <charset val="128"/>
    </font>
    <font>
      <b/>
      <i/>
      <sz val="11"/>
      <name val="HG丸ｺﾞｼｯｸM-PRO"/>
      <family val="3"/>
      <charset val="128"/>
    </font>
    <font>
      <i/>
      <sz val="12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0"/>
      <name val="HGPｺﾞｼｯｸE"/>
      <family val="3"/>
      <charset val="128"/>
    </font>
    <font>
      <i/>
      <sz val="10"/>
      <name val="HGPｺﾞｼｯｸE"/>
      <family val="3"/>
      <charset val="128"/>
    </font>
    <font>
      <i/>
      <sz val="11"/>
      <name val="HGPｺﾞｼｯｸE"/>
      <family val="3"/>
      <charset val="128"/>
    </font>
    <font>
      <i/>
      <sz val="9"/>
      <name val="HGPｺﾞｼｯｸE"/>
      <family val="3"/>
      <charset val="128"/>
    </font>
    <font>
      <i/>
      <sz val="8"/>
      <name val="HGPｺﾞｼｯｸE"/>
      <family val="3"/>
      <charset val="128"/>
    </font>
    <font>
      <sz val="8"/>
      <color theme="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4"/>
      <name val="HGPｺﾞｼｯｸE"/>
      <family val="3"/>
      <charset val="128"/>
    </font>
    <font>
      <sz val="11"/>
      <name val="Arial Unicode MS"/>
      <family val="3"/>
      <charset val="128"/>
    </font>
    <font>
      <i/>
      <sz val="9"/>
      <color theme="0" tint="-0.249977111117893"/>
      <name val="HGPｺﾞｼｯｸE"/>
      <family val="3"/>
      <charset val="128"/>
    </font>
    <font>
      <i/>
      <sz val="11"/>
      <name val="Arial Unicode MS"/>
      <family val="3"/>
      <charset val="128"/>
    </font>
    <font>
      <sz val="8"/>
      <color rgb="FFFF0000"/>
      <name val="Arial Unicode MS"/>
      <family val="3"/>
      <charset val="128"/>
    </font>
    <font>
      <sz val="11"/>
      <color rgb="FFFF0000"/>
      <name val="Arial Unicode MS"/>
      <family val="3"/>
      <charset val="128"/>
    </font>
    <font>
      <sz val="9"/>
      <color theme="1"/>
      <name val="HGPｺﾞｼｯｸE"/>
      <family val="3"/>
      <charset val="128"/>
    </font>
    <font>
      <sz val="10"/>
      <color theme="1" tint="0.499984740745262"/>
      <name val="HGPｺﾞｼｯｸE"/>
      <family val="3"/>
      <charset val="128"/>
    </font>
    <font>
      <sz val="8"/>
      <color theme="0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8"/>
      <color rgb="FFFF0000"/>
      <name val="HGPｺﾞｼｯｸE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FFFF"/>
        <bgColor indexed="64"/>
      </patternFill>
    </fill>
    <fill>
      <patternFill patternType="solid">
        <fgColor rgb="FFE6FFE6"/>
        <bgColor indexed="64"/>
      </patternFill>
    </fill>
    <fill>
      <patternFill patternType="solid">
        <fgColor rgb="FFFFFFDC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FFCDE7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E7F4"/>
        <bgColor indexed="64"/>
      </patternFill>
    </fill>
    <fill>
      <patternFill patternType="solid">
        <fgColor rgb="FFFFFFD6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FD9FA"/>
        <bgColor indexed="64"/>
      </patternFill>
    </fill>
    <fill>
      <patternFill patternType="solid">
        <fgColor rgb="FFFFF2F2"/>
        <bgColor indexed="64"/>
      </patternFill>
    </fill>
    <fill>
      <patternFill patternType="solid">
        <fgColor rgb="FFFFF6F6"/>
        <bgColor indexed="64"/>
      </patternFill>
    </fill>
    <fill>
      <patternFill patternType="solid">
        <fgColor rgb="FFFFE1FF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C6600"/>
      </left>
      <right style="thin">
        <color rgb="FFCC6600"/>
      </right>
      <top style="thin">
        <color rgb="FFCC6600"/>
      </top>
      <bottom style="thin">
        <color rgb="FFCC6600"/>
      </bottom>
      <diagonal/>
    </border>
    <border>
      <left style="thin">
        <color rgb="FFCC6600"/>
      </left>
      <right/>
      <top style="thin">
        <color rgb="FFCC6600"/>
      </top>
      <bottom style="thin">
        <color rgb="FFCC6600"/>
      </bottom>
      <diagonal/>
    </border>
    <border>
      <left/>
      <right style="thin">
        <color rgb="FFCC6600"/>
      </right>
      <top style="thin">
        <color rgb="FFCC6600"/>
      </top>
      <bottom style="thin">
        <color rgb="FFCC66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3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276">
    <xf numFmtId="0" fontId="0" fillId="0" borderId="0" xfId="0">
      <alignment vertical="center"/>
    </xf>
    <xf numFmtId="0" fontId="19" fillId="2" borderId="0" xfId="0" applyFont="1" applyFill="1">
      <alignment vertical="center"/>
    </xf>
    <xf numFmtId="0" fontId="20" fillId="0" borderId="3" xfId="0" applyFont="1" applyBorder="1" applyAlignment="1">
      <alignment horizontal="center" vertical="center"/>
    </xf>
    <xf numFmtId="3" fontId="19" fillId="0" borderId="1" xfId="0" applyNumberFormat="1" applyFont="1" applyBorder="1" applyProtection="1">
      <alignment vertical="center"/>
      <protection locked="0"/>
    </xf>
    <xf numFmtId="38" fontId="18" fillId="3" borderId="5" xfId="6" applyFont="1" applyFill="1" applyBorder="1" applyAlignment="1">
      <alignment horizontal="center" vertical="center" justifyLastLine="1"/>
    </xf>
    <xf numFmtId="38" fontId="18" fillId="3" borderId="6" xfId="6" applyFont="1" applyFill="1" applyBorder="1" applyAlignment="1">
      <alignment horizontal="center" vertical="center" justifyLastLine="1"/>
    </xf>
    <xf numFmtId="38" fontId="18" fillId="3" borderId="9" xfId="6" applyFont="1" applyFill="1" applyBorder="1" applyAlignment="1">
      <alignment horizontal="center" vertical="center" justifyLastLine="1"/>
    </xf>
    <xf numFmtId="38" fontId="17" fillId="3" borderId="4" xfId="6" applyFont="1" applyFill="1" applyBorder="1" applyAlignment="1">
      <alignment horizontal="center" vertical="center" justifyLastLine="1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56" fontId="14" fillId="0" borderId="1" xfId="0" applyNumberFormat="1" applyFont="1" applyBorder="1" applyProtection="1">
      <alignment vertical="center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38" fontId="19" fillId="0" borderId="10" xfId="0" applyNumberFormat="1" applyFont="1" applyBorder="1">
      <alignment vertical="center"/>
    </xf>
    <xf numFmtId="38" fontId="18" fillId="4" borderId="8" xfId="6" applyFont="1" applyFill="1" applyBorder="1" applyAlignment="1">
      <alignment horizontal="center" vertical="center" justifyLastLine="1"/>
    </xf>
    <xf numFmtId="38" fontId="18" fillId="5" borderId="8" xfId="6" applyFont="1" applyFill="1" applyBorder="1" applyAlignment="1">
      <alignment horizontal="center" vertical="center" justifyLastLine="1"/>
    </xf>
    <xf numFmtId="0" fontId="22" fillId="0" borderId="0" xfId="0" applyFont="1" applyAlignment="1">
      <alignment horizontal="center" vertical="center"/>
    </xf>
    <xf numFmtId="38" fontId="18" fillId="3" borderId="7" xfId="6" applyFont="1" applyFill="1" applyBorder="1" applyAlignment="1">
      <alignment horizontal="center" vertical="center" justifyLastLine="1"/>
    </xf>
    <xf numFmtId="3" fontId="24" fillId="2" borderId="0" xfId="0" applyNumberFormat="1" applyFont="1" applyFill="1" applyBorder="1" applyAlignment="1">
      <alignment horizontal="center" vertical="center"/>
    </xf>
    <xf numFmtId="38" fontId="24" fillId="2" borderId="0" xfId="6" applyFont="1" applyFill="1" applyBorder="1" applyAlignment="1">
      <alignment horizontal="center"/>
    </xf>
    <xf numFmtId="42" fontId="19" fillId="4" borderId="13" xfId="0" applyNumberFormat="1" applyFont="1" applyFill="1" applyBorder="1" applyAlignment="1">
      <alignment vertical="center" shrinkToFit="1"/>
    </xf>
    <xf numFmtId="42" fontId="16" fillId="5" borderId="13" xfId="6" applyNumberFormat="1" applyFont="1" applyFill="1" applyBorder="1" applyAlignment="1">
      <alignment vertical="center" shrinkToFit="1"/>
    </xf>
    <xf numFmtId="42" fontId="19" fillId="3" borderId="14" xfId="0" applyNumberFormat="1" applyFont="1" applyFill="1" applyBorder="1" applyAlignment="1">
      <alignment vertical="center" shrinkToFit="1"/>
    </xf>
    <xf numFmtId="0" fontId="29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Fill="1" applyBorder="1" applyAlignment="1">
      <alignment horizontal="left" vertical="center"/>
    </xf>
    <xf numFmtId="0" fontId="34" fillId="0" borderId="0" xfId="2" applyFont="1" applyFill="1" applyBorder="1" applyAlignment="1">
      <alignment horizontal="left" vertical="center"/>
    </xf>
    <xf numFmtId="0" fontId="30" fillId="0" borderId="0" xfId="2" applyFont="1" applyFill="1" applyBorder="1" applyAlignment="1">
      <alignment horizontal="left" vertical="center"/>
    </xf>
    <xf numFmtId="3" fontId="33" fillId="0" borderId="0" xfId="3" applyNumberFormat="1" applyFont="1" applyFill="1" applyBorder="1" applyAlignment="1">
      <alignment horizontal="left" vertical="center"/>
    </xf>
    <xf numFmtId="3" fontId="34" fillId="0" borderId="0" xfId="3" applyNumberFormat="1" applyFont="1" applyFill="1" applyBorder="1" applyAlignment="1">
      <alignment horizontal="left" vertical="center"/>
    </xf>
    <xf numFmtId="176" fontId="34" fillId="0" borderId="0" xfId="3" applyNumberFormat="1" applyFont="1" applyFill="1" applyBorder="1" applyAlignment="1">
      <alignment horizontal="left" vertical="center"/>
    </xf>
    <xf numFmtId="177" fontId="33" fillId="0" borderId="0" xfId="2" applyNumberFormat="1" applyFont="1" applyFill="1" applyBorder="1" applyAlignment="1">
      <alignment horizontal="left" vertical="center"/>
    </xf>
    <xf numFmtId="0" fontId="45" fillId="0" borderId="0" xfId="2" applyFont="1"/>
    <xf numFmtId="0" fontId="13" fillId="2" borderId="0" xfId="2" applyFill="1" applyAlignment="1"/>
    <xf numFmtId="0" fontId="28" fillId="2" borderId="0" xfId="2" applyFont="1" applyFill="1" applyAlignment="1"/>
    <xf numFmtId="0" fontId="29" fillId="2" borderId="0" xfId="2" applyFont="1" applyFill="1" applyBorder="1" applyAlignment="1">
      <alignment vertical="center"/>
    </xf>
    <xf numFmtId="0" fontId="29" fillId="2" borderId="0" xfId="2" applyFont="1" applyFill="1" applyAlignment="1">
      <alignment vertical="center"/>
    </xf>
    <xf numFmtId="58" fontId="29" fillId="2" borderId="0" xfId="2" applyNumberFormat="1" applyFont="1" applyFill="1" applyBorder="1" applyAlignment="1">
      <alignment horizontal="center" vertical="top"/>
    </xf>
    <xf numFmtId="58" fontId="29" fillId="2" borderId="0" xfId="2" applyNumberFormat="1" applyFont="1" applyFill="1" applyAlignment="1">
      <alignment horizontal="center" vertical="top"/>
    </xf>
    <xf numFmtId="0" fontId="30" fillId="2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32" fillId="2" borderId="0" xfId="2" applyFont="1" applyFill="1" applyBorder="1" applyAlignment="1">
      <alignment vertical="center"/>
    </xf>
    <xf numFmtId="0" fontId="33" fillId="2" borderId="0" xfId="2" applyFont="1" applyFill="1" applyBorder="1" applyAlignment="1">
      <alignment horizontal="left" vertical="center"/>
    </xf>
    <xf numFmtId="0" fontId="30" fillId="2" borderId="0" xfId="2" applyFont="1" applyFill="1" applyBorder="1" applyAlignment="1">
      <alignment vertical="center"/>
    </xf>
    <xf numFmtId="0" fontId="13" fillId="2" borderId="0" xfId="2" applyFill="1" applyAlignment="1">
      <alignment vertical="center"/>
    </xf>
    <xf numFmtId="0" fontId="34" fillId="2" borderId="0" xfId="2" applyFont="1" applyFill="1" applyAlignment="1">
      <alignment vertical="center"/>
    </xf>
    <xf numFmtId="0" fontId="13" fillId="2" borderId="0" xfId="2" applyFill="1" applyAlignment="1">
      <alignment horizontal="left" vertical="center"/>
    </xf>
    <xf numFmtId="0" fontId="34" fillId="2" borderId="0" xfId="2" applyFont="1" applyFill="1" applyBorder="1" applyAlignment="1">
      <alignment horizontal="left" vertical="center"/>
    </xf>
    <xf numFmtId="0" fontId="35" fillId="2" borderId="0" xfId="2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left" vertical="center" textRotation="255"/>
    </xf>
    <xf numFmtId="0" fontId="34" fillId="2" borderId="0" xfId="2" applyFont="1" applyFill="1" applyBorder="1" applyAlignment="1">
      <alignment horizontal="left"/>
    </xf>
    <xf numFmtId="0" fontId="29" fillId="2" borderId="0" xfId="2" applyFont="1" applyFill="1" applyBorder="1" applyAlignment="1">
      <alignment horizontal="center" vertical="center" textRotation="255"/>
    </xf>
    <xf numFmtId="0" fontId="29" fillId="2" borderId="0" xfId="2" applyFont="1" applyFill="1" applyBorder="1" applyAlignment="1">
      <alignment horizontal="distributed" vertical="center"/>
    </xf>
    <xf numFmtId="0" fontId="13" fillId="2" borderId="0" xfId="2" applyFont="1" applyFill="1" applyBorder="1" applyAlignment="1"/>
    <xf numFmtId="0" fontId="36" fillId="2" borderId="0" xfId="2" applyFont="1" applyFill="1" applyBorder="1" applyAlignment="1">
      <alignment horizontal="center" vertical="center"/>
    </xf>
    <xf numFmtId="0" fontId="30" fillId="2" borderId="0" xfId="2" applyFont="1" applyFill="1" applyBorder="1" applyAlignment="1"/>
    <xf numFmtId="0" fontId="28" fillId="2" borderId="0" xfId="2" applyFont="1" applyFill="1" applyBorder="1" applyAlignment="1"/>
    <xf numFmtId="0" fontId="37" fillId="2" borderId="0" xfId="2" applyFont="1" applyFill="1" applyAlignment="1"/>
    <xf numFmtId="0" fontId="33" fillId="2" borderId="0" xfId="2" applyFont="1" applyFill="1" applyBorder="1" applyAlignment="1">
      <alignment horizontal="left"/>
    </xf>
    <xf numFmtId="49" fontId="34" fillId="2" borderId="0" xfId="2" applyNumberFormat="1" applyFont="1" applyFill="1" applyBorder="1" applyAlignment="1">
      <alignment horizontal="left" vertical="center"/>
    </xf>
    <xf numFmtId="49" fontId="29" fillId="2" borderId="0" xfId="2" applyNumberFormat="1" applyFont="1" applyFill="1" applyBorder="1" applyAlignment="1">
      <alignment horizontal="right" vertical="center"/>
    </xf>
    <xf numFmtId="49" fontId="29" fillId="2" borderId="0" xfId="2" applyNumberFormat="1" applyFont="1" applyFill="1" applyBorder="1" applyAlignment="1">
      <alignment vertical="center"/>
    </xf>
    <xf numFmtId="0" fontId="38" fillId="2" borderId="0" xfId="2" applyFont="1" applyFill="1" applyBorder="1" applyAlignment="1">
      <alignment horizontal="center" vertical="center"/>
    </xf>
    <xf numFmtId="0" fontId="38" fillId="2" borderId="0" xfId="2" applyFont="1" applyFill="1" applyBorder="1" applyAlignment="1">
      <alignment vertical="center"/>
    </xf>
    <xf numFmtId="0" fontId="30" fillId="2" borderId="0" xfId="2" applyFont="1" applyFill="1" applyBorder="1" applyAlignment="1">
      <alignment horizontal="left" vertical="center"/>
    </xf>
    <xf numFmtId="0" fontId="39" fillId="2" borderId="0" xfId="2" applyFont="1" applyFill="1" applyBorder="1" applyAlignment="1">
      <alignment vertical="center"/>
    </xf>
    <xf numFmtId="0" fontId="40" fillId="2" borderId="0" xfId="2" applyFont="1" applyFill="1" applyBorder="1" applyAlignment="1">
      <alignment vertical="center"/>
    </xf>
    <xf numFmtId="0" fontId="34" fillId="2" borderId="0" xfId="2" applyFont="1" applyFill="1" applyBorder="1" applyAlignment="1">
      <alignment vertical="center"/>
    </xf>
    <xf numFmtId="0" fontId="13" fillId="2" borderId="0" xfId="2" applyFont="1" applyFill="1" applyAlignment="1">
      <alignment vertical="center"/>
    </xf>
    <xf numFmtId="0" fontId="41" fillId="2" borderId="0" xfId="2" applyFont="1" applyFill="1" applyBorder="1" applyAlignment="1">
      <alignment vertical="center"/>
    </xf>
    <xf numFmtId="0" fontId="34" fillId="2" borderId="0" xfId="2" applyFont="1" applyFill="1" applyAlignment="1">
      <alignment vertical="top" wrapText="1"/>
    </xf>
    <xf numFmtId="3" fontId="33" fillId="2" borderId="0" xfId="3" applyNumberFormat="1" applyFont="1" applyFill="1" applyBorder="1" applyAlignment="1">
      <alignment horizontal="left" vertical="center"/>
    </xf>
    <xf numFmtId="0" fontId="13" fillId="2" borderId="0" xfId="2" applyFill="1" applyBorder="1" applyAlignment="1">
      <alignment horizontal="distributed" vertical="center"/>
    </xf>
    <xf numFmtId="3" fontId="29" fillId="2" borderId="0" xfId="3" applyNumberFormat="1" applyFont="1" applyFill="1" applyBorder="1" applyAlignment="1">
      <alignment vertical="center"/>
    </xf>
    <xf numFmtId="3" fontId="41" fillId="2" borderId="0" xfId="3" applyNumberFormat="1" applyFont="1" applyFill="1" applyBorder="1" applyAlignment="1">
      <alignment vertical="center"/>
    </xf>
    <xf numFmtId="0" fontId="13" fillId="2" borderId="0" xfId="2" applyFill="1" applyBorder="1" applyAlignment="1">
      <alignment vertical="center"/>
    </xf>
    <xf numFmtId="0" fontId="42" fillId="2" borderId="0" xfId="2" applyFont="1" applyFill="1" applyBorder="1" applyAlignment="1">
      <alignment vertical="center"/>
    </xf>
    <xf numFmtId="176" fontId="29" fillId="2" borderId="0" xfId="3" applyNumberFormat="1" applyFont="1" applyFill="1" applyBorder="1" applyAlignment="1">
      <alignment vertical="center"/>
    </xf>
    <xf numFmtId="3" fontId="34" fillId="2" borderId="0" xfId="3" applyNumberFormat="1" applyFont="1" applyFill="1" applyBorder="1" applyAlignment="1">
      <alignment horizontal="left" vertical="center"/>
    </xf>
    <xf numFmtId="176" fontId="34" fillId="2" borderId="0" xfId="3" applyNumberFormat="1" applyFont="1" applyFill="1" applyBorder="1" applyAlignment="1">
      <alignment horizontal="left" vertical="center"/>
    </xf>
    <xf numFmtId="177" fontId="41" fillId="2" borderId="0" xfId="2" applyNumberFormat="1" applyFont="1" applyFill="1" applyBorder="1" applyAlignment="1">
      <alignment horizontal="center" vertical="center"/>
    </xf>
    <xf numFmtId="0" fontId="43" fillId="2" borderId="0" xfId="2" applyFont="1" applyFill="1"/>
    <xf numFmtId="177" fontId="33" fillId="2" borderId="0" xfId="2" applyNumberFormat="1" applyFont="1" applyFill="1" applyBorder="1" applyAlignment="1">
      <alignment horizontal="left" vertical="center"/>
    </xf>
    <xf numFmtId="0" fontId="44" fillId="2" borderId="0" xfId="2" applyFont="1" applyFill="1" applyBorder="1" applyAlignment="1">
      <alignment vertical="center"/>
    </xf>
    <xf numFmtId="0" fontId="45" fillId="2" borderId="0" xfId="2" applyFont="1" applyFill="1"/>
    <xf numFmtId="0" fontId="46" fillId="2" borderId="0" xfId="0" applyFont="1" applyFill="1" applyBorder="1" applyAlignment="1">
      <alignment vertical="center"/>
    </xf>
    <xf numFmtId="0" fontId="47" fillId="2" borderId="0" xfId="0" applyFont="1" applyFill="1" applyBorder="1" applyAlignment="1">
      <alignment horizontal="center" vertical="center"/>
    </xf>
    <xf numFmtId="0" fontId="48" fillId="2" borderId="0" xfId="2" applyFont="1" applyFill="1" applyAlignment="1">
      <alignment horizontal="right" vertical="center"/>
    </xf>
    <xf numFmtId="3" fontId="49" fillId="2" borderId="0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38" fontId="50" fillId="6" borderId="16" xfId="6" applyFont="1" applyFill="1" applyBorder="1" applyAlignment="1">
      <alignment horizontal="right" vertical="top" wrapText="1" shrinkToFit="1"/>
    </xf>
    <xf numFmtId="42" fontId="51" fillId="6" borderId="17" xfId="6" applyNumberFormat="1" applyFont="1" applyFill="1" applyBorder="1" applyAlignment="1">
      <alignment vertical="center"/>
    </xf>
    <xf numFmtId="38" fontId="52" fillId="7" borderId="16" xfId="6" applyFont="1" applyFill="1" applyBorder="1" applyAlignment="1">
      <alignment horizontal="right" vertical="top" wrapText="1"/>
    </xf>
    <xf numFmtId="6" fontId="53" fillId="7" borderId="17" xfId="6" applyNumberFormat="1" applyFont="1" applyFill="1" applyBorder="1" applyAlignment="1">
      <alignment horizontal="center" vertical="center"/>
    </xf>
    <xf numFmtId="38" fontId="18" fillId="3" borderId="7" xfId="6" applyFont="1" applyFill="1" applyBorder="1" applyAlignment="1">
      <alignment horizontal="right" vertical="center" justifyLastLine="1"/>
    </xf>
    <xf numFmtId="38" fontId="50" fillId="6" borderId="11" xfId="6" applyFont="1" applyFill="1" applyBorder="1" applyAlignment="1">
      <alignment horizontal="right" vertical="center" shrinkToFit="1"/>
    </xf>
    <xf numFmtId="38" fontId="51" fillId="6" borderId="18" xfId="6" applyNumberFormat="1" applyFont="1" applyFill="1" applyBorder="1" applyAlignment="1">
      <alignment vertical="center"/>
    </xf>
    <xf numFmtId="38" fontId="52" fillId="7" borderId="11" xfId="6" applyFont="1" applyFill="1" applyBorder="1" applyAlignment="1">
      <alignment horizontal="right" vertical="center"/>
    </xf>
    <xf numFmtId="38" fontId="53" fillId="7" borderId="18" xfId="6" applyNumberFormat="1" applyFont="1" applyFill="1" applyBorder="1" applyAlignment="1">
      <alignment horizontal="center" vertical="center"/>
    </xf>
    <xf numFmtId="38" fontId="16" fillId="5" borderId="20" xfId="6" applyFont="1" applyFill="1" applyBorder="1" applyAlignment="1">
      <alignment horizontal="center" vertical="center" shrinkToFit="1"/>
    </xf>
    <xf numFmtId="38" fontId="16" fillId="7" borderId="21" xfId="6" applyFont="1" applyFill="1" applyBorder="1" applyAlignment="1">
      <alignment horizontal="center" vertical="center" shrinkToFit="1"/>
    </xf>
    <xf numFmtId="38" fontId="16" fillId="5" borderId="21" xfId="6" applyFont="1" applyFill="1" applyBorder="1" applyAlignment="1">
      <alignment horizontal="center" vertical="center" shrinkToFit="1"/>
    </xf>
    <xf numFmtId="38" fontId="16" fillId="8" borderId="24" xfId="6" applyFont="1" applyFill="1" applyBorder="1" applyAlignment="1">
      <alignment horizontal="center" vertical="center" shrinkToFit="1"/>
    </xf>
    <xf numFmtId="38" fontId="51" fillId="9" borderId="25" xfId="6" applyFont="1" applyFill="1" applyBorder="1" applyAlignment="1" applyProtection="1">
      <alignment horizontal="right" vertical="center" shrinkToFit="1"/>
      <protection locked="0"/>
    </xf>
    <xf numFmtId="38" fontId="51" fillId="8" borderId="25" xfId="6" applyFont="1" applyFill="1" applyBorder="1" applyAlignment="1">
      <alignment horizontal="right" vertical="center" shrinkToFit="1"/>
    </xf>
    <xf numFmtId="38" fontId="51" fillId="8" borderId="26" xfId="6" applyFont="1" applyFill="1" applyBorder="1" applyAlignment="1">
      <alignment horizontal="right" vertical="center" shrinkToFit="1"/>
    </xf>
    <xf numFmtId="38" fontId="16" fillId="8" borderId="27" xfId="6" applyFont="1" applyFill="1" applyBorder="1" applyAlignment="1">
      <alignment horizontal="center" vertical="center" shrinkToFit="1"/>
    </xf>
    <xf numFmtId="38" fontId="51" fillId="8" borderId="28" xfId="6" applyFont="1" applyFill="1" applyBorder="1" applyAlignment="1">
      <alignment horizontal="right" vertical="center"/>
    </xf>
    <xf numFmtId="38" fontId="51" fillId="8" borderId="29" xfId="6" applyFont="1" applyFill="1" applyBorder="1" applyAlignment="1">
      <alignment horizontal="right" vertical="center"/>
    </xf>
    <xf numFmtId="38" fontId="51" fillId="8" borderId="28" xfId="6" applyFont="1" applyFill="1" applyBorder="1" applyAlignment="1">
      <alignment vertical="center"/>
    </xf>
    <xf numFmtId="38" fontId="51" fillId="8" borderId="29" xfId="6" applyFont="1" applyFill="1" applyBorder="1" applyAlignment="1">
      <alignment vertical="center"/>
    </xf>
    <xf numFmtId="38" fontId="16" fillId="8" borderId="30" xfId="6" applyFont="1" applyFill="1" applyBorder="1" applyAlignment="1">
      <alignment horizontal="center" vertical="center" shrinkToFit="1"/>
    </xf>
    <xf numFmtId="38" fontId="51" fillId="8" borderId="31" xfId="6" applyFont="1" applyFill="1" applyBorder="1" applyAlignment="1">
      <alignment vertical="center"/>
    </xf>
    <xf numFmtId="38" fontId="51" fillId="8" borderId="32" xfId="6" applyFont="1" applyFill="1" applyBorder="1" applyAlignment="1">
      <alignment vertical="center"/>
    </xf>
    <xf numFmtId="38" fontId="16" fillId="5" borderId="34" xfId="6" applyFont="1" applyFill="1" applyBorder="1" applyAlignment="1">
      <alignment horizontal="center" vertical="center" shrinkToFit="1"/>
    </xf>
    <xf numFmtId="42" fontId="55" fillId="7" borderId="21" xfId="6" applyNumberFormat="1" applyFont="1" applyFill="1" applyBorder="1" applyAlignment="1">
      <alignment vertical="center"/>
    </xf>
    <xf numFmtId="42" fontId="51" fillId="5" borderId="21" xfId="6" applyNumberFormat="1" applyFont="1" applyFill="1" applyBorder="1" applyAlignment="1">
      <alignment vertical="center"/>
    </xf>
    <xf numFmtId="0" fontId="51" fillId="5" borderId="22" xfId="6" applyNumberFormat="1" applyFont="1" applyFill="1" applyBorder="1" applyAlignment="1">
      <alignment vertical="center"/>
    </xf>
    <xf numFmtId="38" fontId="56" fillId="0" borderId="20" xfId="6" applyFont="1" applyFill="1" applyBorder="1" applyAlignment="1">
      <alignment horizontal="center" vertical="center"/>
    </xf>
    <xf numFmtId="38" fontId="57" fillId="7" borderId="21" xfId="6" applyFont="1" applyFill="1" applyBorder="1" applyAlignment="1">
      <alignment horizontal="center" vertical="center" shrinkToFit="1"/>
    </xf>
    <xf numFmtId="38" fontId="57" fillId="0" borderId="21" xfId="6" applyFont="1" applyFill="1" applyBorder="1" applyAlignment="1">
      <alignment horizontal="center" vertical="center" shrinkToFit="1"/>
    </xf>
    <xf numFmtId="38" fontId="57" fillId="0" borderId="22" xfId="6" applyFont="1" applyFill="1" applyBorder="1" applyAlignment="1">
      <alignment horizontal="center" vertical="center" shrinkToFit="1"/>
    </xf>
    <xf numFmtId="38" fontId="56" fillId="7" borderId="35" xfId="6" applyFont="1" applyFill="1" applyBorder="1" applyAlignment="1">
      <alignment horizontal="left" vertical="center" wrapText="1"/>
    </xf>
    <xf numFmtId="38" fontId="57" fillId="10" borderId="25" xfId="6" applyFont="1" applyFill="1" applyBorder="1" applyAlignment="1" applyProtection="1">
      <alignment vertical="center"/>
      <protection locked="0"/>
    </xf>
    <xf numFmtId="38" fontId="57" fillId="0" borderId="25" xfId="6" applyFont="1" applyFill="1" applyBorder="1" applyAlignment="1">
      <alignment vertical="center" shrinkToFit="1"/>
    </xf>
    <xf numFmtId="38" fontId="57" fillId="0" borderId="26" xfId="6" applyFont="1" applyFill="1" applyBorder="1" applyAlignment="1">
      <alignment vertical="center"/>
    </xf>
    <xf numFmtId="38" fontId="56" fillId="7" borderId="36" xfId="6" applyFont="1" applyFill="1" applyBorder="1" applyAlignment="1">
      <alignment horizontal="left" vertical="center" wrapText="1"/>
    </xf>
    <xf numFmtId="38" fontId="57" fillId="10" borderId="28" xfId="6" applyFont="1" applyFill="1" applyBorder="1" applyAlignment="1" applyProtection="1">
      <alignment vertical="center"/>
      <protection locked="0"/>
    </xf>
    <xf numFmtId="38" fontId="57" fillId="0" borderId="28" xfId="6" applyFont="1" applyFill="1" applyBorder="1" applyAlignment="1">
      <alignment vertical="center" shrinkToFit="1"/>
    </xf>
    <xf numFmtId="38" fontId="57" fillId="0" borderId="29" xfId="6" applyFont="1" applyFill="1" applyBorder="1" applyAlignment="1">
      <alignment vertical="center"/>
    </xf>
    <xf numFmtId="38" fontId="56" fillId="7" borderId="37" xfId="6" applyFont="1" applyFill="1" applyBorder="1" applyAlignment="1">
      <alignment horizontal="left" vertical="center" wrapText="1"/>
    </xf>
    <xf numFmtId="38" fontId="57" fillId="10" borderId="31" xfId="6" applyFont="1" applyFill="1" applyBorder="1" applyAlignment="1" applyProtection="1">
      <alignment vertical="center"/>
      <protection locked="0"/>
    </xf>
    <xf numFmtId="38" fontId="57" fillId="0" borderId="31" xfId="6" applyFont="1" applyFill="1" applyBorder="1" applyAlignment="1">
      <alignment vertical="center" shrinkToFit="1"/>
    </xf>
    <xf numFmtId="38" fontId="57" fillId="0" borderId="32" xfId="6" applyFont="1" applyFill="1" applyBorder="1" applyAlignment="1">
      <alignment vertical="center"/>
    </xf>
    <xf numFmtId="38" fontId="56" fillId="7" borderId="20" xfId="6" applyFont="1" applyFill="1" applyBorder="1" applyAlignment="1">
      <alignment horizontal="center" vertical="center"/>
    </xf>
    <xf numFmtId="42" fontId="56" fillId="7" borderId="21" xfId="6" applyNumberFormat="1" applyFont="1" applyFill="1" applyBorder="1" applyAlignment="1">
      <alignment vertical="center"/>
    </xf>
    <xf numFmtId="42" fontId="57" fillId="0" borderId="21" xfId="6" applyNumberFormat="1" applyFont="1" applyFill="1" applyBorder="1" applyAlignment="1">
      <alignment vertical="center"/>
    </xf>
    <xf numFmtId="38" fontId="57" fillId="0" borderId="22" xfId="6" applyNumberFormat="1" applyFont="1" applyFill="1" applyBorder="1" applyAlignment="1">
      <alignment vertical="center"/>
    </xf>
    <xf numFmtId="38" fontId="57" fillId="0" borderId="17" xfId="6" applyFont="1" applyFill="1" applyBorder="1" applyAlignment="1">
      <alignment vertical="center"/>
    </xf>
    <xf numFmtId="38" fontId="57" fillId="0" borderId="18" xfId="6" applyFont="1" applyFill="1" applyBorder="1" applyAlignment="1">
      <alignment vertical="center"/>
    </xf>
    <xf numFmtId="42" fontId="24" fillId="0" borderId="0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47" fillId="2" borderId="39" xfId="0" applyFont="1" applyFill="1" applyBorder="1" applyAlignment="1">
      <alignment horizontal="center" vertical="center"/>
    </xf>
    <xf numFmtId="0" fontId="60" fillId="2" borderId="0" xfId="2" applyFont="1" applyFill="1" applyAlignment="1">
      <alignment horizontal="center" vertical="center"/>
    </xf>
    <xf numFmtId="38" fontId="18" fillId="11" borderId="8" xfId="6" applyFont="1" applyFill="1" applyBorder="1" applyAlignment="1">
      <alignment horizontal="center" vertical="center" justifyLastLine="1"/>
    </xf>
    <xf numFmtId="42" fontId="19" fillId="4" borderId="28" xfId="0" applyNumberFormat="1" applyFont="1" applyFill="1" applyBorder="1" applyAlignment="1">
      <alignment vertical="center" shrinkToFit="1"/>
    </xf>
    <xf numFmtId="42" fontId="19" fillId="5" borderId="28" xfId="0" applyNumberFormat="1" applyFont="1" applyFill="1" applyBorder="1" applyAlignment="1">
      <alignment vertical="center" shrinkToFit="1"/>
    </xf>
    <xf numFmtId="38" fontId="19" fillId="0" borderId="29" xfId="0" applyNumberFormat="1" applyFont="1" applyBorder="1" applyAlignment="1">
      <alignment vertical="center" shrinkToFit="1"/>
    </xf>
    <xf numFmtId="42" fontId="19" fillId="2" borderId="0" xfId="0" applyNumberFormat="1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0" xfId="0" applyFont="1" applyFill="1" applyAlignment="1">
      <alignment horizontal="right" vertical="center"/>
    </xf>
    <xf numFmtId="38" fontId="61" fillId="12" borderId="42" xfId="6" applyFont="1" applyFill="1" applyBorder="1" applyAlignment="1">
      <alignment vertical="center" shrinkToFit="1"/>
    </xf>
    <xf numFmtId="0" fontId="62" fillId="2" borderId="0" xfId="0" applyFont="1" applyFill="1" applyBorder="1" applyAlignment="1">
      <alignment horizontal="left" vertical="center"/>
    </xf>
    <xf numFmtId="38" fontId="63" fillId="6" borderId="43" xfId="6" applyFont="1" applyFill="1" applyBorder="1" applyAlignment="1">
      <alignment horizontal="left" vertical="center"/>
    </xf>
    <xf numFmtId="38" fontId="63" fillId="6" borderId="44" xfId="6" applyFont="1" applyFill="1" applyBorder="1" applyAlignment="1">
      <alignment horizontal="left" vertical="center"/>
    </xf>
    <xf numFmtId="38" fontId="63" fillId="6" borderId="43" xfId="6" applyFont="1" applyFill="1" applyBorder="1" applyAlignment="1">
      <alignment vertical="center"/>
    </xf>
    <xf numFmtId="38" fontId="63" fillId="6" borderId="44" xfId="6" applyFont="1" applyFill="1" applyBorder="1" applyAlignment="1">
      <alignment vertical="center"/>
    </xf>
    <xf numFmtId="5" fontId="19" fillId="3" borderId="14" xfId="0" applyNumberFormat="1" applyFont="1" applyFill="1" applyBorder="1" applyAlignment="1">
      <alignment vertical="center" shrinkToFit="1"/>
    </xf>
    <xf numFmtId="42" fontId="24" fillId="2" borderId="0" xfId="0" applyNumberFormat="1" applyFont="1" applyFill="1" applyBorder="1" applyAlignment="1">
      <alignment horizontal="center" vertical="center"/>
    </xf>
    <xf numFmtId="38" fontId="63" fillId="13" borderId="43" xfId="6" applyFont="1" applyFill="1" applyBorder="1" applyAlignment="1">
      <alignment horizontal="left" vertical="center"/>
    </xf>
    <xf numFmtId="38" fontId="63" fillId="13" borderId="44" xfId="6" applyFont="1" applyFill="1" applyBorder="1" applyAlignment="1">
      <alignment horizontal="left" vertical="center"/>
    </xf>
    <xf numFmtId="38" fontId="63" fillId="13" borderId="43" xfId="6" applyFont="1" applyFill="1" applyBorder="1" applyAlignment="1">
      <alignment vertical="center"/>
    </xf>
    <xf numFmtId="38" fontId="63" fillId="13" borderId="44" xfId="6" applyFont="1" applyFill="1" applyBorder="1" applyAlignment="1">
      <alignment vertical="center"/>
    </xf>
    <xf numFmtId="0" fontId="19" fillId="2" borderId="0" xfId="0" applyFont="1" applyFill="1" applyBorder="1">
      <alignment vertical="center"/>
    </xf>
    <xf numFmtId="38" fontId="16" fillId="14" borderId="16" xfId="6" applyFont="1" applyFill="1" applyBorder="1" applyAlignment="1">
      <alignment vertical="center" shrinkToFit="1"/>
    </xf>
    <xf numFmtId="38" fontId="16" fillId="14" borderId="38" xfId="6" applyFont="1" applyFill="1" applyBorder="1" applyAlignment="1">
      <alignment horizontal="center" vertical="center"/>
    </xf>
    <xf numFmtId="42" fontId="16" fillId="14" borderId="38" xfId="6" applyNumberFormat="1" applyFont="1" applyFill="1" applyBorder="1" applyAlignment="1">
      <alignment vertical="center"/>
    </xf>
    <xf numFmtId="38" fontId="16" fillId="14" borderId="38" xfId="6" applyFont="1" applyFill="1" applyBorder="1" applyAlignment="1">
      <alignment vertical="center"/>
    </xf>
    <xf numFmtId="38" fontId="16" fillId="14" borderId="17" xfId="6" applyFont="1" applyFill="1" applyBorder="1" applyAlignment="1">
      <alignment vertical="center"/>
    </xf>
    <xf numFmtId="38" fontId="63" fillId="13" borderId="44" xfId="6" applyFont="1" applyFill="1" applyBorder="1" applyAlignment="1">
      <alignment vertical="center" shrinkToFit="1"/>
    </xf>
    <xf numFmtId="38" fontId="63" fillId="6" borderId="44" xfId="6" applyFont="1" applyFill="1" applyBorder="1" applyAlignment="1">
      <alignment vertical="center" shrinkToFit="1"/>
    </xf>
    <xf numFmtId="38" fontId="63" fillId="9" borderId="43" xfId="6" applyFont="1" applyFill="1" applyBorder="1" applyAlignment="1">
      <alignment vertical="center"/>
    </xf>
    <xf numFmtId="38" fontId="63" fillId="9" borderId="44" xfId="6" applyFont="1" applyFill="1" applyBorder="1" applyAlignment="1">
      <alignment vertical="center" shrinkToFit="1"/>
    </xf>
    <xf numFmtId="38" fontId="16" fillId="2" borderId="45" xfId="6" applyFont="1" applyFill="1" applyBorder="1" applyAlignment="1"/>
    <xf numFmtId="38" fontId="16" fillId="2" borderId="0" xfId="6" applyFont="1" applyFill="1" applyBorder="1" applyAlignment="1"/>
    <xf numFmtId="0" fontId="16" fillId="2" borderId="0" xfId="6" applyNumberFormat="1" applyFont="1" applyFill="1" applyBorder="1" applyAlignment="1"/>
    <xf numFmtId="0" fontId="16" fillId="2" borderId="41" xfId="6" applyNumberFormat="1" applyFont="1" applyFill="1" applyBorder="1" applyAlignment="1">
      <alignment vertical="center"/>
    </xf>
    <xf numFmtId="0" fontId="16" fillId="2" borderId="46" xfId="6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38" fontId="65" fillId="5" borderId="28" xfId="6" applyFont="1" applyFill="1" applyBorder="1" applyAlignment="1">
      <alignment horizontal="center" vertical="center" shrinkToFit="1"/>
    </xf>
    <xf numFmtId="38" fontId="65" fillId="5" borderId="48" xfId="6" applyFont="1" applyFill="1" applyBorder="1" applyAlignment="1">
      <alignment horizontal="center" vertical="center" shrinkToFit="1"/>
    </xf>
    <xf numFmtId="38" fontId="65" fillId="5" borderId="29" xfId="6" applyFont="1" applyFill="1" applyBorder="1" applyAlignment="1">
      <alignment horizontal="center" vertical="center" shrinkToFit="1"/>
    </xf>
    <xf numFmtId="38" fontId="63" fillId="9" borderId="44" xfId="6" applyFont="1" applyFill="1" applyBorder="1" applyAlignment="1">
      <alignment vertical="center"/>
    </xf>
    <xf numFmtId="38" fontId="65" fillId="0" borderId="28" xfId="6" applyFont="1" applyFill="1" applyBorder="1" applyAlignment="1">
      <alignment horizontal="center" vertical="center" shrinkToFit="1"/>
    </xf>
    <xf numFmtId="38" fontId="65" fillId="0" borderId="48" xfId="6" applyFont="1" applyFill="1" applyBorder="1" applyAlignment="1">
      <alignment vertical="center" shrinkToFit="1"/>
    </xf>
    <xf numFmtId="38" fontId="16" fillId="0" borderId="28" xfId="6" applyFont="1" applyFill="1" applyBorder="1" applyAlignment="1">
      <alignment horizontal="right" vertical="center" shrinkToFit="1"/>
    </xf>
    <xf numFmtId="38" fontId="16" fillId="0" borderId="29" xfId="6" applyFont="1" applyFill="1" applyBorder="1" applyAlignment="1">
      <alignment horizontal="right" vertical="center" shrinkToFit="1"/>
    </xf>
    <xf numFmtId="38" fontId="16" fillId="0" borderId="28" xfId="6" applyFont="1" applyFill="1" applyBorder="1" applyAlignment="1">
      <alignment horizontal="right" vertical="center"/>
    </xf>
    <xf numFmtId="38" fontId="16" fillId="0" borderId="29" xfId="6" applyFont="1" applyFill="1" applyBorder="1" applyAlignment="1">
      <alignment horizontal="right" vertical="center"/>
    </xf>
    <xf numFmtId="38" fontId="63" fillId="2" borderId="0" xfId="6" applyFont="1" applyFill="1" applyBorder="1" applyAlignment="1">
      <alignment vertical="center"/>
    </xf>
    <xf numFmtId="38" fontId="61" fillId="2" borderId="0" xfId="6" applyFont="1" applyFill="1" applyBorder="1" applyAlignment="1">
      <alignment horizontal="right" vertical="center"/>
    </xf>
    <xf numFmtId="38" fontId="16" fillId="5" borderId="13" xfId="6" applyFont="1" applyFill="1" applyBorder="1" applyAlignment="1">
      <alignment vertical="center"/>
    </xf>
    <xf numFmtId="38" fontId="16" fillId="5" borderId="13" xfId="6" applyFont="1" applyFill="1" applyBorder="1" applyAlignment="1">
      <alignment vertical="center" shrinkToFit="1"/>
    </xf>
    <xf numFmtId="38" fontId="16" fillId="5" borderId="14" xfId="6" applyFont="1" applyFill="1" applyBorder="1" applyAlignment="1">
      <alignment horizontal="right" vertical="center" shrinkToFit="1"/>
    </xf>
    <xf numFmtId="38" fontId="66" fillId="2" borderId="0" xfId="0" applyNumberFormat="1" applyFont="1" applyFill="1" applyAlignment="1">
      <alignment vertical="top"/>
    </xf>
    <xf numFmtId="38" fontId="67" fillId="15" borderId="55" xfId="6" applyFont="1" applyFill="1" applyBorder="1" applyAlignment="1">
      <alignment horizontal="center" vertical="center"/>
    </xf>
    <xf numFmtId="38" fontId="65" fillId="15" borderId="38" xfId="6" applyFont="1" applyFill="1" applyBorder="1" applyAlignment="1">
      <alignment horizontal="center" vertical="center"/>
    </xf>
    <xf numFmtId="38" fontId="65" fillId="15" borderId="55" xfId="6" applyFont="1" applyFill="1" applyBorder="1" applyAlignment="1">
      <alignment horizontal="center" vertical="center" shrinkToFit="1"/>
    </xf>
    <xf numFmtId="38" fontId="65" fillId="15" borderId="56" xfId="6" applyFont="1" applyFill="1" applyBorder="1" applyAlignment="1">
      <alignment horizontal="center" vertical="center" shrinkToFit="1"/>
    </xf>
    <xf numFmtId="38" fontId="67" fillId="15" borderId="28" xfId="6" applyFont="1" applyFill="1" applyBorder="1" applyAlignment="1">
      <alignment horizontal="center" vertical="center"/>
    </xf>
    <xf numFmtId="38" fontId="67" fillId="16" borderId="48" xfId="6" applyFont="1" applyFill="1" applyBorder="1" applyAlignment="1" applyProtection="1">
      <alignment horizontal="left" vertical="center"/>
    </xf>
    <xf numFmtId="38" fontId="57" fillId="16" borderId="28" xfId="6" applyFont="1" applyFill="1" applyBorder="1" applyAlignment="1" applyProtection="1">
      <alignment vertical="center"/>
    </xf>
    <xf numFmtId="38" fontId="57" fillId="15" borderId="28" xfId="6" applyFont="1" applyFill="1" applyBorder="1" applyAlignment="1">
      <alignment vertical="center"/>
    </xf>
    <xf numFmtId="38" fontId="57" fillId="15" borderId="29" xfId="6" applyFont="1" applyFill="1" applyBorder="1" applyAlignment="1">
      <alignment vertical="center"/>
    </xf>
    <xf numFmtId="38" fontId="67" fillId="15" borderId="57" xfId="6" applyFont="1" applyFill="1" applyBorder="1" applyAlignment="1">
      <alignment vertical="center"/>
    </xf>
    <xf numFmtId="38" fontId="67" fillId="15" borderId="37" xfId="6" applyFont="1" applyFill="1" applyBorder="1" applyAlignment="1">
      <alignment horizontal="right" vertical="center"/>
    </xf>
    <xf numFmtId="38" fontId="57" fillId="15" borderId="31" xfId="6" applyFont="1" applyFill="1" applyBorder="1" applyAlignment="1">
      <alignment vertical="center"/>
    </xf>
    <xf numFmtId="38" fontId="57" fillId="15" borderId="32" xfId="6" applyFont="1" applyFill="1" applyBorder="1" applyAlignment="1">
      <alignment vertical="center"/>
    </xf>
    <xf numFmtId="38" fontId="67" fillId="17" borderId="34" xfId="6" applyFont="1" applyFill="1" applyBorder="1" applyAlignment="1">
      <alignment horizontal="center" vertical="center" shrinkToFit="1"/>
    </xf>
    <xf numFmtId="38" fontId="57" fillId="17" borderId="60" xfId="6" applyFont="1" applyFill="1" applyBorder="1" applyAlignment="1">
      <alignment vertical="center" shrinkToFit="1"/>
    </xf>
    <xf numFmtId="38" fontId="57" fillId="17" borderId="61" xfId="6" applyFont="1" applyFill="1" applyBorder="1" applyAlignment="1">
      <alignment vertical="center" shrinkToFit="1"/>
    </xf>
    <xf numFmtId="0" fontId="70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72" fillId="0" borderId="0" xfId="0" applyFont="1" applyAlignment="1">
      <alignment horizontal="center" vertical="center"/>
    </xf>
    <xf numFmtId="38" fontId="54" fillId="5" borderId="62" xfId="6" applyFont="1" applyFill="1" applyBorder="1" applyAlignment="1">
      <alignment horizontal="center" vertical="center" shrinkToFit="1"/>
    </xf>
    <xf numFmtId="0" fontId="75" fillId="0" borderId="0" xfId="0" applyFont="1">
      <alignment vertical="center"/>
    </xf>
    <xf numFmtId="0" fontId="20" fillId="0" borderId="3" xfId="0" applyFont="1" applyFill="1" applyBorder="1" applyAlignment="1">
      <alignment horizontal="center" vertical="center"/>
    </xf>
    <xf numFmtId="56" fontId="14" fillId="0" borderId="1" xfId="0" applyNumberFormat="1" applyFont="1" applyFill="1" applyBorder="1" applyProtection="1">
      <alignment vertical="center"/>
      <protection locked="0"/>
    </xf>
    <xf numFmtId="0" fontId="14" fillId="0" borderId="1" xfId="0" applyFont="1" applyFill="1" applyBorder="1" applyAlignment="1" applyProtection="1">
      <alignment horizontal="left"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3" fontId="19" fillId="0" borderId="1" xfId="0" applyNumberFormat="1" applyFont="1" applyFill="1" applyBorder="1" applyProtection="1">
      <alignment vertical="center"/>
      <protection locked="0"/>
    </xf>
    <xf numFmtId="38" fontId="19" fillId="0" borderId="10" xfId="0" applyNumberFormat="1" applyFont="1" applyFill="1" applyBorder="1">
      <alignment vertical="center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38" fontId="76" fillId="2" borderId="0" xfId="6" applyFont="1" applyFill="1" applyBorder="1" applyAlignment="1">
      <alignment horizontal="center"/>
    </xf>
    <xf numFmtId="3" fontId="76" fillId="2" borderId="0" xfId="0" applyNumberFormat="1" applyFont="1" applyFill="1" applyBorder="1" applyAlignment="1">
      <alignment horizontal="center" vertical="center"/>
    </xf>
    <xf numFmtId="38" fontId="65" fillId="5" borderId="47" xfId="6" applyFont="1" applyFill="1" applyBorder="1" applyAlignment="1">
      <alignment horizontal="center" vertical="center" wrapText="1" shrinkToFit="1"/>
    </xf>
    <xf numFmtId="38" fontId="65" fillId="5" borderId="37" xfId="6" applyFont="1" applyFill="1" applyBorder="1" applyAlignment="1">
      <alignment horizontal="center" vertical="center" wrapText="1" shrinkToFit="1"/>
    </xf>
    <xf numFmtId="38" fontId="65" fillId="5" borderId="45" xfId="6" applyFont="1" applyFill="1" applyBorder="1" applyAlignment="1">
      <alignment horizontal="center" vertical="center" wrapText="1" shrinkToFit="1"/>
    </xf>
    <xf numFmtId="38" fontId="65" fillId="5" borderId="49" xfId="6" applyFont="1" applyFill="1" applyBorder="1" applyAlignment="1">
      <alignment horizontal="center" vertical="center" wrapText="1" shrinkToFit="1"/>
    </xf>
    <xf numFmtId="38" fontId="65" fillId="5" borderId="50" xfId="6" applyFont="1" applyFill="1" applyBorder="1" applyAlignment="1">
      <alignment horizontal="center" vertical="center" wrapText="1" shrinkToFit="1"/>
    </xf>
    <xf numFmtId="38" fontId="65" fillId="5" borderId="51" xfId="6" applyFont="1" applyFill="1" applyBorder="1" applyAlignment="1">
      <alignment horizontal="center" vertical="center" wrapText="1" shrinkToFit="1"/>
    </xf>
    <xf numFmtId="38" fontId="65" fillId="5" borderId="52" xfId="6" applyFont="1" applyFill="1" applyBorder="1" applyAlignment="1">
      <alignment horizontal="right" vertical="center" shrinkToFit="1"/>
    </xf>
    <xf numFmtId="38" fontId="65" fillId="5" borderId="12" xfId="6" applyFont="1" applyFill="1" applyBorder="1" applyAlignment="1">
      <alignment horizontal="right" vertical="center" shrinkToFit="1"/>
    </xf>
    <xf numFmtId="38" fontId="65" fillId="15" borderId="53" xfId="6" applyFont="1" applyFill="1" applyBorder="1" applyAlignment="1">
      <alignment horizontal="center" vertical="center" wrapText="1" shrinkToFit="1"/>
    </xf>
    <xf numFmtId="38" fontId="65" fillId="15" borderId="54" xfId="6" applyFont="1" applyFill="1" applyBorder="1" applyAlignment="1">
      <alignment horizontal="center" vertical="center" wrapText="1" shrinkToFit="1"/>
    </xf>
    <xf numFmtId="38" fontId="65" fillId="15" borderId="45" xfId="6" applyFont="1" applyFill="1" applyBorder="1" applyAlignment="1">
      <alignment horizontal="center" vertical="center" wrapText="1" shrinkToFit="1"/>
    </xf>
    <xf numFmtId="38" fontId="65" fillId="15" borderId="49" xfId="6" applyFont="1" applyFill="1" applyBorder="1" applyAlignment="1">
      <alignment horizontal="center" vertical="center" wrapText="1" shrinkToFit="1"/>
    </xf>
    <xf numFmtId="38" fontId="65" fillId="15" borderId="50" xfId="6" applyFont="1" applyFill="1" applyBorder="1" applyAlignment="1">
      <alignment horizontal="center" vertical="center" wrapText="1" shrinkToFit="1"/>
    </xf>
    <xf numFmtId="38" fontId="65" fillId="15" borderId="15" xfId="6" applyFont="1" applyFill="1" applyBorder="1" applyAlignment="1">
      <alignment horizontal="center" vertical="center" wrapText="1" shrinkToFit="1"/>
    </xf>
    <xf numFmtId="38" fontId="67" fillId="17" borderId="58" xfId="6" applyFont="1" applyFill="1" applyBorder="1" applyAlignment="1">
      <alignment horizontal="right" vertical="center" shrinkToFit="1"/>
    </xf>
    <xf numFmtId="38" fontId="67" fillId="17" borderId="59" xfId="6" applyFont="1" applyFill="1" applyBorder="1" applyAlignment="1">
      <alignment horizontal="right" vertical="center" shrinkToFit="1"/>
    </xf>
    <xf numFmtId="0" fontId="71" fillId="2" borderId="48" xfId="0" applyFont="1" applyFill="1" applyBorder="1" applyAlignment="1">
      <alignment horizontal="center" vertical="center"/>
    </xf>
    <xf numFmtId="0" fontId="71" fillId="2" borderId="36" xfId="0" applyFont="1" applyFill="1" applyBorder="1" applyAlignment="1">
      <alignment horizontal="center" vertical="center"/>
    </xf>
    <xf numFmtId="0" fontId="74" fillId="18" borderId="63" xfId="0" applyFont="1" applyFill="1" applyBorder="1" applyAlignment="1">
      <alignment horizontal="left" vertical="center" wrapText="1"/>
    </xf>
    <xf numFmtId="0" fontId="74" fillId="18" borderId="64" xfId="0" applyFont="1" applyFill="1" applyBorder="1" applyAlignment="1">
      <alignment horizontal="left" vertical="center"/>
    </xf>
    <xf numFmtId="0" fontId="74" fillId="18" borderId="65" xfId="0" applyFont="1" applyFill="1" applyBorder="1" applyAlignment="1">
      <alignment horizontal="left" vertical="center"/>
    </xf>
    <xf numFmtId="0" fontId="74" fillId="18" borderId="66" xfId="0" applyFont="1" applyFill="1" applyBorder="1" applyAlignment="1">
      <alignment horizontal="left" vertical="center"/>
    </xf>
    <xf numFmtId="0" fontId="74" fillId="18" borderId="0" xfId="0" applyFont="1" applyFill="1" applyBorder="1" applyAlignment="1">
      <alignment horizontal="left" vertical="center"/>
    </xf>
    <xf numFmtId="0" fontId="74" fillId="18" borderId="67" xfId="0" applyFont="1" applyFill="1" applyBorder="1" applyAlignment="1">
      <alignment horizontal="left" vertical="center"/>
    </xf>
    <xf numFmtId="0" fontId="74" fillId="18" borderId="68" xfId="0" applyFont="1" applyFill="1" applyBorder="1" applyAlignment="1">
      <alignment horizontal="left" vertical="center"/>
    </xf>
    <xf numFmtId="0" fontId="74" fillId="18" borderId="69" xfId="0" applyFont="1" applyFill="1" applyBorder="1" applyAlignment="1">
      <alignment horizontal="left" vertical="center"/>
    </xf>
    <xf numFmtId="0" fontId="74" fillId="18" borderId="70" xfId="0" applyFont="1" applyFill="1" applyBorder="1" applyAlignment="1">
      <alignment horizontal="left" vertical="center"/>
    </xf>
    <xf numFmtId="38" fontId="51" fillId="14" borderId="38" xfId="6" applyFont="1" applyFill="1" applyBorder="1" applyAlignment="1">
      <alignment horizontal="center" vertical="center"/>
    </xf>
    <xf numFmtId="0" fontId="46" fillId="2" borderId="15" xfId="0" applyFont="1" applyFill="1" applyBorder="1" applyAlignment="1" applyProtection="1">
      <alignment horizontal="center" vertical="center"/>
      <protection locked="0"/>
    </xf>
    <xf numFmtId="38" fontId="51" fillId="5" borderId="19" xfId="6" applyFont="1" applyFill="1" applyBorder="1" applyAlignment="1">
      <alignment horizontal="center" vertical="center" wrapText="1" shrinkToFit="1"/>
    </xf>
    <xf numFmtId="38" fontId="51" fillId="5" borderId="23" xfId="6" applyFont="1" applyFill="1" applyBorder="1" applyAlignment="1">
      <alignment horizontal="center" vertical="center" wrapText="1" shrinkToFit="1"/>
    </xf>
    <xf numFmtId="38" fontId="51" fillId="5" borderId="33" xfId="6" applyFont="1" applyFill="1" applyBorder="1" applyAlignment="1">
      <alignment horizontal="center" vertical="center" wrapText="1" shrinkToFit="1"/>
    </xf>
    <xf numFmtId="38" fontId="53" fillId="0" borderId="19" xfId="6" applyFont="1" applyFill="1" applyBorder="1" applyAlignment="1">
      <alignment horizontal="center" vertical="center" wrapText="1" shrinkToFit="1"/>
    </xf>
    <xf numFmtId="38" fontId="53" fillId="0" borderId="23" xfId="6" applyFont="1" applyFill="1" applyBorder="1" applyAlignment="1">
      <alignment horizontal="center" vertical="center" wrapText="1" shrinkToFit="1"/>
    </xf>
    <xf numFmtId="38" fontId="53" fillId="0" borderId="33" xfId="6" applyFont="1" applyFill="1" applyBorder="1" applyAlignment="1">
      <alignment horizontal="center" vertical="center" wrapText="1" shrinkToFit="1"/>
    </xf>
    <xf numFmtId="38" fontId="57" fillId="0" borderId="38" xfId="6" applyFont="1" applyFill="1" applyBorder="1" applyAlignment="1">
      <alignment horizontal="right" vertical="center"/>
    </xf>
    <xf numFmtId="38" fontId="57" fillId="0" borderId="12" xfId="6" applyFont="1" applyFill="1" applyBorder="1" applyAlignment="1">
      <alignment horizontal="right" vertical="center"/>
    </xf>
    <xf numFmtId="0" fontId="21" fillId="3" borderId="11" xfId="0" applyFont="1" applyFill="1" applyBorder="1" applyAlignment="1">
      <alignment horizontal="right" vertical="center"/>
    </xf>
    <xf numFmtId="0" fontId="21" fillId="3" borderId="12" xfId="0" applyFont="1" applyFill="1" applyBorder="1" applyAlignment="1">
      <alignment horizontal="right" vertical="center"/>
    </xf>
    <xf numFmtId="0" fontId="46" fillId="2" borderId="15" xfId="0" applyFont="1" applyFill="1" applyBorder="1" applyAlignment="1">
      <alignment horizontal="center" vertical="center"/>
    </xf>
    <xf numFmtId="0" fontId="21" fillId="0" borderId="40" xfId="0" applyFont="1" applyBorder="1" applyAlignment="1">
      <alignment horizontal="right" vertical="center"/>
    </xf>
    <xf numFmtId="0" fontId="21" fillId="0" borderId="41" xfId="0" applyFont="1" applyBorder="1" applyAlignment="1">
      <alignment horizontal="right" vertical="center"/>
    </xf>
    <xf numFmtId="38" fontId="64" fillId="2" borderId="15" xfId="6" applyFont="1" applyFill="1" applyBorder="1" applyAlignment="1">
      <alignment horizontal="center" vertical="center"/>
    </xf>
    <xf numFmtId="38" fontId="64" fillId="2" borderId="15" xfId="6" applyFont="1" applyFill="1" applyBorder="1" applyAlignment="1">
      <alignment horizontal="left" vertical="center"/>
    </xf>
    <xf numFmtId="0" fontId="25" fillId="2" borderId="15" xfId="0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left" vertical="center"/>
    </xf>
    <xf numFmtId="0" fontId="13" fillId="0" borderId="0" xfId="2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13" fillId="2" borderId="0" xfId="2" applyFill="1" applyAlignment="1"/>
  </cellXfs>
  <cellStyles count="13">
    <cellStyle name="桁区切り 2" xfId="3" xr:uid="{00000000-0005-0000-0000-000000000000}"/>
    <cellStyle name="桁区切り 3" xfId="6" xr:uid="{00000000-0005-0000-0000-000001000000}"/>
    <cellStyle name="標準" xfId="0" builtinId="0"/>
    <cellStyle name="標準 2" xfId="2" xr:uid="{00000000-0005-0000-0000-000003000000}"/>
    <cellStyle name="標準 2 2 2" xfId="1" xr:uid="{00000000-0005-0000-0000-000004000000}"/>
    <cellStyle name="標準 3" xfId="4" xr:uid="{00000000-0005-0000-0000-000005000000}"/>
    <cellStyle name="標準 4" xfId="5" xr:uid="{00000000-0005-0000-0000-000006000000}"/>
    <cellStyle name="標準 4 2" xfId="11" xr:uid="{00000000-0005-0000-0000-000007000000}"/>
    <cellStyle name="標準 4 2 2" xfId="12" xr:uid="{00000000-0005-0000-0000-000008000000}"/>
    <cellStyle name="標準 5" xfId="7" xr:uid="{00000000-0005-0000-0000-000009000000}"/>
    <cellStyle name="標準 6" xfId="8" xr:uid="{00000000-0005-0000-0000-00000A000000}"/>
    <cellStyle name="標準 7" xfId="9" xr:uid="{00000000-0005-0000-0000-00000B000000}"/>
    <cellStyle name="標準 8" xfId="10" xr:uid="{00000000-0005-0000-0000-00000C000000}"/>
  </cellStyles>
  <dxfs count="47"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FFEBFA"/>
        </patternFill>
      </fill>
    </dxf>
    <dxf>
      <fill>
        <patternFill>
          <bgColor rgb="FFFFEBFA"/>
        </patternFill>
      </fill>
    </dxf>
    <dxf>
      <fill>
        <patternFill>
          <bgColor rgb="FFFFEBFA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FFEBFA"/>
        </patternFill>
      </fill>
    </dxf>
    <dxf>
      <fill>
        <patternFill>
          <bgColor rgb="FFFFFFDC"/>
        </patternFill>
      </fill>
    </dxf>
    <dxf>
      <fill>
        <patternFill>
          <bgColor rgb="FFE6FFE6"/>
        </patternFill>
      </fill>
    </dxf>
    <dxf>
      <font>
        <color theme="0"/>
      </font>
    </dxf>
    <dxf>
      <font>
        <color theme="0"/>
      </font>
    </dxf>
    <dxf>
      <fill>
        <patternFill>
          <bgColor rgb="FFFFFFDC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E6FFE6"/>
        </patternFill>
      </fill>
    </dxf>
    <dxf>
      <fill>
        <patternFill>
          <bgColor rgb="FFFFEBFA"/>
        </patternFill>
      </fill>
    </dxf>
    <dxf>
      <fill>
        <patternFill>
          <bgColor rgb="FFFFEBFA"/>
        </patternFill>
      </fill>
    </dxf>
    <dxf>
      <fill>
        <patternFill>
          <bgColor rgb="FFFFEBFA"/>
        </patternFill>
      </fill>
    </dxf>
    <dxf>
      <fill>
        <patternFill>
          <bgColor rgb="FFFFEBFA"/>
        </patternFill>
      </fill>
    </dxf>
    <dxf>
      <font>
        <color theme="0"/>
      </font>
    </dxf>
    <dxf>
      <font>
        <color theme="0"/>
      </font>
    </dxf>
    <dxf>
      <fill>
        <patternFill>
          <bgColor rgb="FFCCFFFF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FFEBFA"/>
        </patternFill>
      </fill>
    </dxf>
    <dxf>
      <fill>
        <patternFill>
          <bgColor rgb="FFFFEBFA"/>
        </patternFill>
      </fill>
    </dxf>
    <dxf>
      <font>
        <color rgb="FFFF0000"/>
      </font>
      <fill>
        <patternFill>
          <bgColor rgb="FFFFE1FF"/>
        </patternFill>
      </fill>
    </dxf>
    <dxf>
      <font>
        <color rgb="FFFF0000"/>
      </font>
    </dxf>
    <dxf>
      <fill>
        <patternFill>
          <bgColor rgb="FFFFEBFA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FFEBFA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FFEBFA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FFEBFA"/>
        </patternFill>
      </fill>
    </dxf>
    <dxf>
      <font>
        <color theme="0"/>
      </font>
    </dxf>
    <dxf>
      <fill>
        <patternFill>
          <bgColor rgb="FFFFFFDC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E6FFE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E1FF"/>
      <color rgb="FFFFFFCC"/>
      <color rgb="FFECFFE5"/>
      <color rgb="FFD9FFD9"/>
      <color rgb="FFFF99FF"/>
      <color rgb="FFFFE7F4"/>
      <color rgb="FFFFFFEF"/>
      <color rgb="FFFFCDE7"/>
      <color rgb="FFFFE5FF"/>
      <color rgb="FFFFF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17</xdr:row>
      <xdr:rowOff>28575</xdr:rowOff>
    </xdr:from>
    <xdr:to>
      <xdr:col>14</xdr:col>
      <xdr:colOff>590551</xdr:colOff>
      <xdr:row>29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744325" y="5267325"/>
          <a:ext cx="542926" cy="3781425"/>
        </a:xfrm>
        <a:prstGeom prst="rect">
          <a:avLst/>
        </a:prstGeom>
        <a:solidFill>
          <a:srgbClr val="FFE7F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rIns="0" rtlCol="0" anchor="ctr"/>
        <a:lstStyle/>
        <a:p>
          <a:r>
            <a:rPr kumimoji="1" lang="ja-JP" altLang="en-US" sz="1100" b="1"/>
            <a:t> ☆委託料以外の収入が予定される場合は、</a:t>
          </a:r>
          <a:endParaRPr kumimoji="1" lang="en-US" altLang="ja-JP" sz="1100" b="1"/>
        </a:p>
        <a:p>
          <a:r>
            <a:rPr kumimoji="1" lang="ja-JP" altLang="en-US" sz="1100" b="1"/>
            <a:t> 　予算欄に予定額を記入してください。</a:t>
          </a:r>
        </a:p>
      </xdr:txBody>
    </xdr:sp>
    <xdr:clientData/>
  </xdr:twoCellAnchor>
  <xdr:twoCellAnchor>
    <xdr:from>
      <xdr:col>8</xdr:col>
      <xdr:colOff>95251</xdr:colOff>
      <xdr:row>2</xdr:row>
      <xdr:rowOff>47625</xdr:rowOff>
    </xdr:from>
    <xdr:to>
      <xdr:col>13</xdr:col>
      <xdr:colOff>876301</xdr:colOff>
      <xdr:row>14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714375"/>
          <a:ext cx="4229100" cy="3714750"/>
        </a:xfrm>
        <a:prstGeom prst="rect">
          <a:avLst/>
        </a:prstGeom>
        <a:solidFill>
          <a:srgbClr val="FFFFE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bIns="0" rtlCol="0" anchor="t">
          <a:noAutofit/>
        </a:bodyPr>
        <a:lstStyle/>
        <a:p>
          <a:pPr>
            <a:spcAft>
              <a:spcPts val="0"/>
            </a:spcAft>
          </a:pP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【支出区分】</a:t>
          </a:r>
          <a:r>
            <a:rPr lang="ja-JP" altLang="en-US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～ 使途の例 ～</a:t>
          </a:r>
          <a:endParaRPr lang="ja-JP" sz="1000" b="1" u="sng">
            <a:solidFill>
              <a:srgbClr val="0070C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報 償 費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：講師謝礼･講師料､講師交通費､講師飲料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 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贈呈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用の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花束 （第○回学習会）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…(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菓子･食料は除く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)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消耗品費</a:t>
          </a:r>
          <a:r>
            <a:rPr lang="en-US" altLang="ja-JP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:</a:t>
          </a:r>
          <a:r>
            <a:rPr lang="ja-JP" altLang="en-US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事務用品､文房具､紙類､コピー用紙､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ト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ナー代､</a:t>
          </a:r>
          <a:endParaRPr lang="en-US" altLang="ja-JP" sz="1000">
            <a:solidFill>
              <a:srgbClr val="00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  プリンタインク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資料印刷</a:t>
          </a:r>
          <a:r>
            <a:rPr 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(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コピー</a:t>
          </a:r>
          <a:r>
            <a:rPr 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)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代等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会 場 費</a:t>
          </a:r>
          <a:r>
            <a:rPr lang="ja-JP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区民センター･会館等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会場使用料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通 信 費</a:t>
          </a:r>
          <a:r>
            <a:rPr lang="ja-JP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通信料補助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(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ﾒｰﾙ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､Tel､Data)､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切手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代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､電話代等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交 通 費</a:t>
          </a:r>
          <a:r>
            <a:rPr lang="ja-JP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各種学習･研修･交流会､開設説明会､情報交換会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等参加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そ の 他</a:t>
          </a:r>
          <a:r>
            <a:rPr lang="ja-JP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レクリェーション保険料､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委託契約に係る諸費用（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収入印</a:t>
          </a:r>
          <a:endParaRPr lang="en-US" altLang="ja-JP" sz="1000">
            <a:solidFill>
              <a:srgbClr val="00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　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紙代等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）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対象外経費：学習会</a:t>
          </a:r>
          <a:r>
            <a:rPr lang="ja-JP" altLang="en-US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の</a:t>
          </a:r>
          <a:r>
            <a:rPr lang="ja-JP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教材費､飲食代等</a:t>
          </a:r>
          <a:r>
            <a:rPr lang="ja-JP" altLang="en-US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は</a:t>
          </a:r>
          <a:r>
            <a:rPr lang="en-US" altLang="ja-JP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､｢</a:t>
          </a:r>
          <a:r>
            <a:rPr lang="ja-JP" altLang="en-US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委託料</a:t>
          </a:r>
          <a:r>
            <a:rPr lang="en-US" altLang="ja-JP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｣</a:t>
          </a:r>
          <a:r>
            <a:rPr lang="ja-JP" altLang="en-US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以外の収入</a:t>
          </a:r>
          <a:endParaRPr lang="en-US" altLang="ja-JP" sz="1000" i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　　から充当してください。</a:t>
          </a:r>
          <a:endParaRPr lang="en-US" altLang="ja-JP" sz="1000" i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00" i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 ・ ・ ・ ・ ・ ・ ・ ・ ・ ・ ・ ・ ・ ・ ・ ・ ・ ・ ・ ・</a:t>
          </a:r>
          <a:endParaRPr lang="en-US" altLang="ja-JP" sz="1000" i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収入</a:t>
          </a:r>
          <a:r>
            <a:rPr lang="en-US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_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委託料：札幌市からの委託料</a:t>
          </a:r>
          <a:endParaRPr lang="ja-JP" sz="1000" b="1" u="sng">
            <a:solidFill>
              <a:srgbClr val="0070C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altLang="en-US" sz="8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委託外</a:t>
          </a:r>
          <a:r>
            <a:rPr lang="ja-JP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収入 補助金：ＰＴＡからの補助金</a:t>
          </a:r>
          <a:endParaRPr lang="ja-JP" sz="1000" i="1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altLang="ja-JP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委託外</a:t>
          </a:r>
          <a:r>
            <a:rPr lang="ja-JP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収入 負担金：教材費等参加者</a:t>
          </a:r>
          <a:r>
            <a:rPr lang="ja-JP" altLang="en-US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から</a:t>
          </a:r>
          <a:r>
            <a:rPr lang="ja-JP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の徴収･負担金､会費等</a:t>
          </a:r>
          <a:endParaRPr lang="ja-JP" sz="1000" i="1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altLang="ja-JP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委託外</a:t>
          </a:r>
          <a:r>
            <a:rPr lang="ja-JP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収入 その他：その他の収入</a:t>
          </a:r>
          <a:endParaRPr lang="ja-JP" sz="1000" i="1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 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いつ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何に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いくら使ったのか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が分かる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ようにご記入をお願いします。</a:t>
          </a:r>
          <a:endParaRPr lang="en-US" altLang="ja-JP" sz="1000">
            <a:solidFill>
              <a:srgbClr val="00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 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委託料の使途は、報償費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消耗品費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印刷費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会場費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通信費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交通費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</a:p>
        <a:p>
          <a:pPr>
            <a:spcAft>
              <a:spcPts val="0"/>
            </a:spcAft>
          </a:pP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その他 →  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学級の開設及び運営に要する経費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講師用の水・お茶代以外の食糧費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･菓子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学習会の教材費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備品購入費</a:t>
          </a:r>
          <a:endParaRPr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対象外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講師に贈呈する花束は報償費で支出可能です。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790575</xdr:colOff>
      <xdr:row>24</xdr:row>
      <xdr:rowOff>66675</xdr:rowOff>
    </xdr:from>
    <xdr:to>
      <xdr:col>14</xdr:col>
      <xdr:colOff>57151</xdr:colOff>
      <xdr:row>25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829800" y="7439025"/>
          <a:ext cx="1924051" cy="2571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723900</xdr:colOff>
      <xdr:row>15</xdr:row>
      <xdr:rowOff>47625</xdr:rowOff>
    </xdr:from>
    <xdr:to>
      <xdr:col>13</xdr:col>
      <xdr:colOff>876301</xdr:colOff>
      <xdr:row>16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9763125" y="4676775"/>
          <a:ext cx="1924051" cy="2571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34</xdr:row>
      <xdr:rowOff>180974</xdr:rowOff>
    </xdr:from>
    <xdr:to>
      <xdr:col>6</xdr:col>
      <xdr:colOff>800100</xdr:colOff>
      <xdr:row>58</xdr:row>
      <xdr:rowOff>590549</xdr:rowOff>
    </xdr:to>
    <xdr:sp macro="" textlink="">
      <xdr:nvSpPr>
        <xdr:cNvPr id="8" name="テキスト ボックス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7149" y="5962649"/>
          <a:ext cx="7134226" cy="45624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ja-JP" sz="11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いつ</a:t>
          </a:r>
          <a:r>
            <a:rPr lang="en-US" altLang="ja-JP" sz="11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1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何に</a:t>
          </a:r>
          <a:r>
            <a:rPr lang="en-US" altLang="ja-JP" sz="11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1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いくら使ったのかが分かるようにご記入をお願いします。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委託料の使途は、報償費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消耗品費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印刷費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会場費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通信費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交通費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その他 の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6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区分です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（  学級の開設及び運営に要する経費 ）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講師用の水・お茶代以外の食糧費･菓子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学習会の教材費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備品購入費は委託対象外です。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講師に贈呈する花束は報償費で支出可能です。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spcAft>
              <a:spcPts val="0"/>
            </a:spcAft>
          </a:pPr>
          <a:endParaRPr lang="en-US" altLang="ja-JP" sz="1100" b="1" u="sng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【支出区分】</a:t>
          </a:r>
          <a:r>
            <a:rPr lang="ja-JP" altLang="en-US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～ 使途の例 ～</a:t>
          </a:r>
          <a:endParaRPr lang="ja-JP" sz="1100" b="1" u="sng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報 償 費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：講師謝礼･講師料､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講師交通費､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講師飲料代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､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贈呈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用の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花束代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第○回学習会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消耗品費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: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事務用品､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文房具､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紙類､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コピー用紙､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ト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ナー代､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資料印刷</a:t>
          </a:r>
          <a:r>
            <a:rPr 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コピー</a:t>
          </a:r>
          <a:r>
            <a:rPr 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代等</a:t>
          </a:r>
          <a:endParaRPr 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会 場 費</a:t>
          </a:r>
          <a:r>
            <a:rPr lang="ja-JP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区民センター･会館等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会場使用料</a:t>
          </a:r>
          <a:endParaRPr 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通 信 費</a:t>
          </a:r>
          <a:r>
            <a:rPr lang="ja-JP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切手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代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､電話代等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､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メール等通信料補助</a:t>
          </a:r>
          <a:endParaRPr 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交 通 費</a:t>
          </a:r>
          <a:r>
            <a:rPr lang="ja-JP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各種学習･研修･交流会､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開設説明会､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情報交換会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等参加</a:t>
          </a:r>
          <a:endParaRPr 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そ の 他</a:t>
          </a:r>
          <a:r>
            <a:rPr lang="ja-JP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レクリェーション保険料､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委託契約に係る諸費用（</a:t>
          </a:r>
          <a:r>
            <a:rPr 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収入印紙代等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en-US" alt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en-US" alt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100" i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対象外経費</a:t>
          </a:r>
          <a:r>
            <a:rPr 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：学習会</a:t>
          </a:r>
          <a:r>
            <a:rPr lang="ja-JP" altLang="en-US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の</a:t>
          </a:r>
          <a:r>
            <a:rPr 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教材費､飲食代等</a:t>
          </a:r>
          <a:r>
            <a:rPr lang="ja-JP" altLang="en-US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は</a:t>
          </a:r>
          <a:r>
            <a:rPr lang="en-US" alt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､｢</a:t>
          </a:r>
          <a:r>
            <a:rPr lang="ja-JP" altLang="en-US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委託料</a:t>
          </a:r>
          <a:r>
            <a:rPr lang="en-US" alt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｣</a:t>
          </a:r>
          <a:r>
            <a:rPr lang="ja-JP" altLang="en-US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以外の収入から充当してください。</a:t>
          </a:r>
          <a:endParaRPr lang="en-US" altLang="ja-JP" sz="1100" i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10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 ・ ・ ・ ・ ・ ・ ・ ・ ・ ・ ・ ・ ・ ・ ・ ・ ・ ・ ・ ・</a:t>
          </a:r>
          <a:endParaRPr lang="en-US" altLang="ja-JP" sz="1100" i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altLang="ja-JP" sz="11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1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収入</a:t>
          </a:r>
          <a:r>
            <a:rPr lang="ja-JP" altLang="ja-JP" sz="11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区分】 </a:t>
          </a:r>
          <a:endParaRPr lang="en-US" alt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  </a:t>
          </a:r>
          <a:r>
            <a:rPr lang="ja-JP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収入</a:t>
          </a:r>
          <a:r>
            <a:rPr lang="en-US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_</a:t>
          </a:r>
          <a:r>
            <a:rPr lang="ja-JP" sz="11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委託料：札幌市からの委託料</a:t>
          </a:r>
          <a:endParaRPr lang="ja-JP" sz="1100" b="1" u="sng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委託外</a:t>
          </a:r>
          <a:r>
            <a:rPr 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収入 補助金：ＰＴＡからの補助金</a:t>
          </a:r>
          <a:endParaRPr lang="ja-JP" sz="1100" i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委託外</a:t>
          </a:r>
          <a:r>
            <a:rPr 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収入 負担金：教材費等参加者</a:t>
          </a:r>
          <a:r>
            <a:rPr lang="ja-JP" altLang="en-US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から</a:t>
          </a:r>
          <a:r>
            <a:rPr 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の徴収･負担金､会費等</a:t>
          </a:r>
          <a:endParaRPr lang="ja-JP" sz="1100" i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委託外</a:t>
          </a:r>
          <a:r>
            <a:rPr lang="ja-JP" sz="11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収入 その他：その他の収入</a:t>
          </a:r>
          <a:endParaRPr lang="ja-JP" sz="1100" i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25</xdr:row>
      <xdr:rowOff>0</xdr:rowOff>
    </xdr:from>
    <xdr:to>
      <xdr:col>31</xdr:col>
      <xdr:colOff>0</xdr:colOff>
      <xdr:row>25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8562975" y="8858250"/>
          <a:ext cx="0" cy="0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13610</xdr:colOff>
      <xdr:row>1</xdr:row>
      <xdr:rowOff>204107</xdr:rowOff>
    </xdr:from>
    <xdr:to>
      <xdr:col>27</xdr:col>
      <xdr:colOff>149679</xdr:colOff>
      <xdr:row>29</xdr:row>
      <xdr:rowOff>231321</xdr:rowOff>
    </xdr:to>
    <xdr:sp macro="" textlink="">
      <xdr:nvSpPr>
        <xdr:cNvPr id="18" name="テキスト ボックス 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3610" y="435428"/>
          <a:ext cx="7483926" cy="10055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endParaRPr lang="en-US" altLang="ja-JP" sz="16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ja-JP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いつ</a:t>
          </a:r>
          <a:r>
            <a:rPr lang="en-US" altLang="ja-JP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何に</a:t>
          </a:r>
          <a:r>
            <a:rPr lang="en-US" altLang="ja-JP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いくら使ったのかが分かるようにご記入をお願いします。</a:t>
          </a:r>
          <a:endParaRPr lang="ja-JP" altLang="ja-JP" sz="1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lang="en-US" altLang="ja-JP" sz="16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委託料の使途は</a:t>
          </a:r>
          <a:r>
            <a:rPr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報償費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」「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消耗品費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」「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会場費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」「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通信費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  <a:endParaRPr lang="en-US" altLang="ja-JP" sz="16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「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交通費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「その他」の</a:t>
          </a:r>
          <a:r>
            <a:rPr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6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区分です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ja-JP" altLang="ja-JP" sz="1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（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学級の開設及び運営に要する経費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を支出します。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lang="ja-JP" altLang="ja-JP" sz="1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lang="en-US" altLang="ja-JP" sz="16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講師用の水・お茶代以外の食糧費･菓子</a:t>
          </a:r>
          <a:r>
            <a:rPr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学習会の教材費</a:t>
          </a:r>
          <a:r>
            <a:rPr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､</a:t>
          </a:r>
        </a:p>
        <a:p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備品購入費は委託</a:t>
          </a:r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料の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対象外です。講師に贈呈する花束は報償費で</a:t>
          </a:r>
          <a:endParaRPr lang="en-US" altLang="ja-JP" sz="16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</a:t>
          </a:r>
          <a:r>
            <a:rPr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支出可能です。</a:t>
          </a:r>
          <a:endParaRPr lang="ja-JP" altLang="ja-JP" sz="1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spcAft>
              <a:spcPts val="0"/>
            </a:spcAft>
          </a:pPr>
          <a:endParaRPr lang="en-US" altLang="ja-JP" sz="1600" b="1" u="sng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【支出区分】</a:t>
          </a:r>
          <a:r>
            <a:rPr lang="ja-JP" altLang="en-US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～ 使途の例 ～</a:t>
          </a:r>
          <a:endParaRPr lang="ja-JP" sz="1600" b="1" u="sng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報 償 費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：講師謝礼･講師料､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講師交通費､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講師飲料代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､</a:t>
          </a:r>
        </a:p>
        <a:p>
          <a:pPr>
            <a:spcAft>
              <a:spcPts val="0"/>
            </a:spcAft>
          </a:pP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　 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贈呈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用の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花束代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第○回学習会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消耗品費</a:t>
          </a:r>
          <a:r>
            <a:rPr lang="en-US" altLang="ja-JP" sz="16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:</a:t>
          </a:r>
          <a:r>
            <a:rPr lang="ja-JP" altLang="en-US" sz="16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事務用品､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文房具､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紙類､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コピー用紙､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ト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ナー代､</a:t>
          </a:r>
          <a:endParaRPr lang="en-US" alt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6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　 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資料印刷</a:t>
          </a:r>
          <a:r>
            <a:rPr 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コピー</a:t>
          </a:r>
          <a:r>
            <a:rPr 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代等</a:t>
          </a:r>
          <a:endParaRPr 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会 場 費</a:t>
          </a:r>
          <a:r>
            <a:rPr lang="ja-JP" sz="16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区民センター･会館等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会場使用料</a:t>
          </a:r>
          <a:endParaRPr 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通 信 費</a:t>
          </a:r>
          <a:r>
            <a:rPr lang="ja-JP" sz="16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切手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代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､電話代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､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メール等通信料補助</a:t>
          </a:r>
          <a:endParaRPr 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交 通 費</a:t>
          </a:r>
          <a:r>
            <a:rPr lang="ja-JP" sz="16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各種学習･研修･交流会､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開設説明会､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情報交換会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等</a:t>
          </a:r>
          <a:endParaRPr lang="en-US" alt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　 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参加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のための公共交通代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､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車代</a:t>
          </a:r>
          <a:r>
            <a:rPr lang="en-US" alt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､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駐車料等</a:t>
          </a:r>
          <a:endParaRPr lang="en-US" alt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そ の 他</a:t>
          </a:r>
          <a:r>
            <a:rPr lang="ja-JP" sz="16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収入印紙、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レクリェーション保険料</a:t>
          </a:r>
          <a:r>
            <a:rPr lang="en-US" altLang="ja-JP" sz="16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等</a:t>
          </a:r>
          <a:endParaRPr lang="en-US" alt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en-US" alt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sz="1600" i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対象外経費</a:t>
          </a:r>
          <a:r>
            <a:rPr 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：学習会</a:t>
          </a:r>
          <a:r>
            <a:rPr lang="ja-JP" altLang="en-US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の</a:t>
          </a:r>
          <a:r>
            <a:rPr 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教材費､飲食代等</a:t>
          </a:r>
          <a:r>
            <a:rPr lang="ja-JP" altLang="en-US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は</a:t>
          </a:r>
          <a:r>
            <a:rPr lang="en-US" alt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､｢</a:t>
          </a:r>
          <a:r>
            <a:rPr lang="ja-JP" altLang="en-US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委託料</a:t>
          </a:r>
          <a:r>
            <a:rPr lang="en-US" alt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｣</a:t>
          </a:r>
          <a:r>
            <a:rPr lang="ja-JP" altLang="en-US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以外の</a:t>
          </a:r>
          <a:endParaRPr lang="en-US" altLang="ja-JP" sz="1600" i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　　　 収入から充当してください。</a:t>
          </a:r>
          <a:endParaRPr lang="en-US" altLang="ja-JP" sz="1600" i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en-US" altLang="ja-JP" sz="1600" i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60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 ・ ・ ・ ・ ・ ・ ・ ・ ・ ・ ・ ・ ・ ・ ・ ・ ・ ・ ・ ・</a:t>
          </a:r>
          <a:endParaRPr lang="en-US" altLang="ja-JP" sz="1600" i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en-US" altLang="ja-JP" sz="1600" b="1" u="sng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spcAft>
              <a:spcPts val="0"/>
            </a:spcAft>
          </a:pPr>
          <a:r>
            <a:rPr lang="en-US" altLang="ja-JP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収入</a:t>
          </a:r>
          <a:r>
            <a:rPr lang="ja-JP" altLang="ja-JP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区分】 </a:t>
          </a:r>
          <a:endParaRPr lang="en-US" alt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6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  </a:t>
          </a:r>
          <a:r>
            <a:rPr lang="ja-JP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収入</a:t>
          </a:r>
          <a:r>
            <a:rPr lang="en-US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_</a:t>
          </a:r>
          <a:r>
            <a:rPr lang="ja-JP" sz="1600" b="1" u="sng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委託料：札幌市からの委託料</a:t>
          </a:r>
          <a:endParaRPr lang="en-US" altLang="ja-JP" sz="1600" b="1" u="sng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ja-JP" sz="1600" b="1" u="sng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委託外</a:t>
          </a:r>
          <a:r>
            <a:rPr 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収入 補助金：ＰＴＡからの補助金</a:t>
          </a:r>
          <a:endParaRPr lang="ja-JP" sz="1600" i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委託外</a:t>
          </a:r>
          <a:r>
            <a:rPr 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収入 負担金：教材費等参加者</a:t>
          </a:r>
          <a:r>
            <a:rPr lang="ja-JP" altLang="en-US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から</a:t>
          </a:r>
          <a:r>
            <a:rPr 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の徴収･負担金､会費等</a:t>
          </a:r>
          <a:endParaRPr lang="ja-JP" sz="1600" i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委託外</a:t>
          </a:r>
          <a:r>
            <a:rPr lang="ja-JP" sz="1600" i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収入 その他：その他の収入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600"/>
            <a:t> </a:t>
          </a:r>
          <a:endParaRPr lang="ja-JP" sz="16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149679</xdr:colOff>
          <xdr:row>1</xdr:row>
          <xdr:rowOff>221456</xdr:rowOff>
        </xdr:from>
        <xdr:to>
          <xdr:col>57</xdr:col>
          <xdr:colOff>163286</xdr:colOff>
          <xdr:row>28</xdr:row>
          <xdr:rowOff>272142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出納簿例!$A$1:$G$34" spid="_x0000_s1547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864929" y="452777"/>
              <a:ext cx="7905750" cy="968454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AC77"/>
  <sheetViews>
    <sheetView tabSelected="1" zoomScale="85" zoomScaleNormal="85" workbookViewId="0">
      <pane ySplit="2" topLeftCell="A3" activePane="bottomLeft" state="frozen"/>
      <selection pane="bottomLeft" activeCell="E7" sqref="E7"/>
    </sheetView>
  </sheetViews>
  <sheetFormatPr defaultRowHeight="13.5"/>
  <cols>
    <col min="1" max="1" width="3.125" customWidth="1"/>
    <col min="2" max="2" width="11.125" customWidth="1"/>
    <col min="3" max="3" width="13" customWidth="1"/>
    <col min="4" max="4" width="35.625" customWidth="1"/>
    <col min="5" max="6" width="10.5" customWidth="1"/>
    <col min="7" max="7" width="11.125" customWidth="1"/>
    <col min="8" max="8" width="1.625" style="215" customWidth="1"/>
    <col min="9" max="9" width="1.625" style="14" customWidth="1"/>
    <col min="10" max="10" width="3.625" customWidth="1"/>
    <col min="11" max="11" width="16.75" customWidth="1"/>
    <col min="12" max="14" width="11.625" customWidth="1"/>
  </cols>
  <sheetData>
    <row r="1" spans="1:29" ht="28.5" customHeight="1" thickBot="1">
      <c r="A1" s="255" t="s">
        <v>158</v>
      </c>
      <c r="B1" s="255"/>
      <c r="C1" s="255"/>
      <c r="D1" s="255"/>
      <c r="E1" s="84" t="s">
        <v>24</v>
      </c>
      <c r="F1" s="85" t="s">
        <v>25</v>
      </c>
      <c r="G1" s="86"/>
      <c r="H1" s="17"/>
      <c r="I1" s="87"/>
      <c r="J1" s="88"/>
      <c r="K1" s="89" t="s">
        <v>26</v>
      </c>
      <c r="L1" s="90">
        <f>+L24</f>
        <v>0</v>
      </c>
      <c r="M1" s="91" t="s">
        <v>27</v>
      </c>
      <c r="N1" s="92">
        <f>+F72</f>
        <v>0</v>
      </c>
      <c r="O1" s="1"/>
      <c r="P1" s="1"/>
      <c r="Q1" s="1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24" customHeight="1" thickBot="1">
      <c r="A2" s="7" t="s">
        <v>28</v>
      </c>
      <c r="B2" s="4" t="s">
        <v>5</v>
      </c>
      <c r="C2" s="5" t="s">
        <v>1</v>
      </c>
      <c r="D2" s="93" t="s">
        <v>29</v>
      </c>
      <c r="E2" s="12" t="s">
        <v>2</v>
      </c>
      <c r="F2" s="13" t="s">
        <v>3</v>
      </c>
      <c r="G2" s="6" t="s">
        <v>4</v>
      </c>
      <c r="H2" s="17"/>
      <c r="I2" s="87"/>
      <c r="J2" s="88"/>
      <c r="K2" s="94" t="str">
        <f>+IF(G67&gt;0,"委託料残額","委託料")</f>
        <v>委託料</v>
      </c>
      <c r="L2" s="95" t="str">
        <f>+G66</f>
        <v>支出完了</v>
      </c>
      <c r="M2" s="96" t="s">
        <v>30</v>
      </c>
      <c r="N2" s="97">
        <f>+G73</f>
        <v>0</v>
      </c>
      <c r="O2" s="1"/>
      <c r="P2" s="1"/>
      <c r="Q2" s="1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</row>
    <row r="3" spans="1:29" ht="24" customHeight="1" thickTop="1">
      <c r="A3" s="2">
        <v>1</v>
      </c>
      <c r="B3" s="9"/>
      <c r="C3" s="10"/>
      <c r="D3" s="8"/>
      <c r="E3" s="3"/>
      <c r="F3" s="3"/>
      <c r="G3" s="11">
        <f>E3-F3</f>
        <v>0</v>
      </c>
      <c r="H3" s="16" t="str">
        <f t="shared" ref="H3:H33" si="0">+IF(C3="","",IF(VLOOKUP(C3,$K$52:$L$63,2,FALSE)=1,0,1))</f>
        <v/>
      </c>
      <c r="I3" s="16" t="str">
        <f t="shared" ref="I3:I33" si="1">+LEFT(C3,1)</f>
        <v/>
      </c>
      <c r="J3" s="1"/>
      <c r="K3" s="1"/>
      <c r="L3" s="1"/>
      <c r="M3" s="1"/>
      <c r="N3" s="1"/>
      <c r="O3" s="1"/>
      <c r="P3" s="1"/>
      <c r="Q3" s="1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1:29" ht="24" customHeight="1">
      <c r="A4" s="2">
        <v>2</v>
      </c>
      <c r="B4" s="9"/>
      <c r="C4" s="10"/>
      <c r="D4" s="8"/>
      <c r="E4" s="3"/>
      <c r="F4" s="3"/>
      <c r="G4" s="11">
        <f>SUM(G3-F4+E4)</f>
        <v>0</v>
      </c>
      <c r="H4" s="16" t="str">
        <f t="shared" si="0"/>
        <v/>
      </c>
      <c r="I4" s="16" t="str">
        <f t="shared" si="1"/>
        <v/>
      </c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29" ht="24" customHeight="1">
      <c r="A5" s="2">
        <v>3</v>
      </c>
      <c r="B5" s="9"/>
      <c r="C5" s="10"/>
      <c r="D5" s="8"/>
      <c r="E5" s="3"/>
      <c r="F5" s="3"/>
      <c r="G5" s="11">
        <f t="shared" ref="G5:G33" si="2">SUM(G4-F5+E5)</f>
        <v>0</v>
      </c>
      <c r="H5" s="16" t="str">
        <f t="shared" si="0"/>
        <v/>
      </c>
      <c r="I5" s="16" t="str">
        <f t="shared" si="1"/>
        <v/>
      </c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</row>
    <row r="6" spans="1:29" ht="24" customHeight="1">
      <c r="A6" s="2">
        <v>4</v>
      </c>
      <c r="B6" s="9"/>
      <c r="C6" s="10"/>
      <c r="D6" s="8"/>
      <c r="E6" s="3"/>
      <c r="F6" s="3"/>
      <c r="G6" s="11">
        <f t="shared" si="2"/>
        <v>0</v>
      </c>
      <c r="H6" s="16" t="str">
        <f t="shared" si="0"/>
        <v/>
      </c>
      <c r="I6" s="16" t="str">
        <f t="shared" si="1"/>
        <v/>
      </c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</row>
    <row r="7" spans="1:29" ht="24" customHeight="1">
      <c r="A7" s="2">
        <v>5</v>
      </c>
      <c r="B7" s="9"/>
      <c r="C7" s="10"/>
      <c r="D7" s="8"/>
      <c r="E7" s="3"/>
      <c r="F7" s="3"/>
      <c r="G7" s="11">
        <f t="shared" si="2"/>
        <v>0</v>
      </c>
      <c r="H7" s="16" t="str">
        <f t="shared" si="0"/>
        <v/>
      </c>
      <c r="I7" s="16" t="str">
        <f t="shared" si="1"/>
        <v/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</row>
    <row r="8" spans="1:29" ht="24" customHeight="1">
      <c r="A8" s="2">
        <v>6</v>
      </c>
      <c r="B8" s="9"/>
      <c r="C8" s="10"/>
      <c r="D8" s="8"/>
      <c r="E8" s="3"/>
      <c r="F8" s="3"/>
      <c r="G8" s="11">
        <f t="shared" si="2"/>
        <v>0</v>
      </c>
      <c r="H8" s="16" t="str">
        <f t="shared" si="0"/>
        <v/>
      </c>
      <c r="I8" s="16" t="str">
        <f t="shared" si="1"/>
        <v/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</row>
    <row r="9" spans="1:29" ht="24" customHeight="1">
      <c r="A9" s="2">
        <v>7</v>
      </c>
      <c r="B9" s="9"/>
      <c r="C9" s="10"/>
      <c r="D9" s="8"/>
      <c r="E9" s="3"/>
      <c r="F9" s="3"/>
      <c r="G9" s="11">
        <f t="shared" si="2"/>
        <v>0</v>
      </c>
      <c r="H9" s="16" t="str">
        <f t="shared" si="0"/>
        <v/>
      </c>
      <c r="I9" s="16" t="str">
        <f t="shared" si="1"/>
        <v/>
      </c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</row>
    <row r="10" spans="1:29" ht="24" customHeight="1">
      <c r="A10" s="2">
        <v>8</v>
      </c>
      <c r="B10" s="9"/>
      <c r="C10" s="10"/>
      <c r="D10" s="8"/>
      <c r="E10" s="3"/>
      <c r="F10" s="3"/>
      <c r="G10" s="11">
        <f t="shared" si="2"/>
        <v>0</v>
      </c>
      <c r="H10" s="16" t="str">
        <f t="shared" si="0"/>
        <v/>
      </c>
      <c r="I10" s="16" t="str">
        <f t="shared" si="1"/>
        <v/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</row>
    <row r="11" spans="1:29" ht="24" customHeight="1">
      <c r="A11" s="2">
        <v>9</v>
      </c>
      <c r="B11" s="9"/>
      <c r="C11" s="10"/>
      <c r="D11" s="8"/>
      <c r="E11" s="3"/>
      <c r="F11" s="3"/>
      <c r="G11" s="11">
        <f t="shared" si="2"/>
        <v>0</v>
      </c>
      <c r="H11" s="16" t="str">
        <f t="shared" si="0"/>
        <v/>
      </c>
      <c r="I11" s="16" t="str">
        <f t="shared" si="1"/>
        <v/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</row>
    <row r="12" spans="1:29" ht="24" customHeight="1">
      <c r="A12" s="2">
        <v>10</v>
      </c>
      <c r="B12" s="9"/>
      <c r="C12" s="10"/>
      <c r="D12" s="8"/>
      <c r="E12" s="3"/>
      <c r="F12" s="3"/>
      <c r="G12" s="11">
        <f t="shared" si="2"/>
        <v>0</v>
      </c>
      <c r="H12" s="16" t="str">
        <f t="shared" si="0"/>
        <v/>
      </c>
      <c r="I12" s="16" t="str">
        <f t="shared" si="1"/>
        <v/>
      </c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</row>
    <row r="13" spans="1:29" ht="24" customHeight="1">
      <c r="A13" s="2">
        <v>11</v>
      </c>
      <c r="B13" s="9"/>
      <c r="C13" s="10"/>
      <c r="D13" s="8"/>
      <c r="E13" s="3"/>
      <c r="F13" s="3"/>
      <c r="G13" s="11">
        <f t="shared" si="2"/>
        <v>0</v>
      </c>
      <c r="H13" s="16" t="str">
        <f t="shared" si="0"/>
        <v/>
      </c>
      <c r="I13" s="16" t="str">
        <f t="shared" si="1"/>
        <v/>
      </c>
      <c r="J13" s="88"/>
      <c r="K13" s="88"/>
      <c r="L13" s="88"/>
      <c r="M13" s="88"/>
      <c r="N13" s="88"/>
      <c r="O13" s="1"/>
      <c r="P13" s="1"/>
      <c r="Q13" s="1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</row>
    <row r="14" spans="1:29" ht="24" customHeight="1" thickBot="1">
      <c r="A14" s="2">
        <v>12</v>
      </c>
      <c r="B14" s="9"/>
      <c r="C14" s="10"/>
      <c r="D14" s="8"/>
      <c r="E14" s="3"/>
      <c r="F14" s="3"/>
      <c r="G14" s="11">
        <f t="shared" si="2"/>
        <v>0</v>
      </c>
      <c r="H14" s="16" t="str">
        <f t="shared" si="0"/>
        <v/>
      </c>
      <c r="I14" s="16" t="str">
        <f t="shared" si="1"/>
        <v/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</row>
    <row r="15" spans="1:29" ht="24" customHeight="1">
      <c r="A15" s="2">
        <v>13</v>
      </c>
      <c r="B15" s="9"/>
      <c r="C15" s="10"/>
      <c r="D15" s="8"/>
      <c r="E15" s="3"/>
      <c r="F15" s="3"/>
      <c r="G15" s="11">
        <f t="shared" si="2"/>
        <v>0</v>
      </c>
      <c r="H15" s="16" t="str">
        <f t="shared" si="0"/>
        <v/>
      </c>
      <c r="I15" s="16" t="str">
        <f t="shared" si="1"/>
        <v/>
      </c>
      <c r="J15" s="88"/>
      <c r="K15" s="88"/>
      <c r="L15" s="88"/>
      <c r="M15" s="88"/>
      <c r="N15" s="88"/>
      <c r="O15" s="245" t="s">
        <v>132</v>
      </c>
      <c r="P15" s="246"/>
      <c r="Q15" s="246"/>
      <c r="R15" s="246"/>
      <c r="S15" s="247"/>
      <c r="T15" s="88"/>
      <c r="U15" s="88"/>
      <c r="V15" s="88"/>
      <c r="W15" s="88"/>
      <c r="X15" s="88"/>
      <c r="Y15" s="88"/>
      <c r="Z15" s="88"/>
      <c r="AA15" s="88"/>
      <c r="AB15" s="88"/>
      <c r="AC15" s="88"/>
    </row>
    <row r="16" spans="1:29" ht="24" customHeight="1" thickBot="1">
      <c r="A16" s="2">
        <v>14</v>
      </c>
      <c r="B16" s="9"/>
      <c r="C16" s="10"/>
      <c r="D16" s="8"/>
      <c r="E16" s="3"/>
      <c r="F16" s="3"/>
      <c r="G16" s="11">
        <f t="shared" si="2"/>
        <v>0</v>
      </c>
      <c r="H16" s="16" t="str">
        <f t="shared" si="0"/>
        <v/>
      </c>
      <c r="I16" s="16" t="str">
        <f t="shared" si="1"/>
        <v/>
      </c>
      <c r="J16" s="88"/>
      <c r="K16" s="88"/>
      <c r="L16" s="88"/>
      <c r="M16" s="88"/>
      <c r="N16" s="88"/>
      <c r="O16" s="248"/>
      <c r="P16" s="249"/>
      <c r="Q16" s="249"/>
      <c r="R16" s="249"/>
      <c r="S16" s="250"/>
      <c r="T16" s="88"/>
      <c r="U16" s="88"/>
      <c r="V16" s="88"/>
      <c r="W16" s="88"/>
      <c r="X16" s="88"/>
      <c r="Y16" s="88"/>
      <c r="Z16" s="88"/>
      <c r="AA16" s="88"/>
      <c r="AB16" s="88"/>
      <c r="AC16" s="88"/>
    </row>
    <row r="17" spans="1:29" ht="24" customHeight="1" thickBot="1">
      <c r="A17" s="2">
        <v>15</v>
      </c>
      <c r="B17" s="9"/>
      <c r="C17" s="10"/>
      <c r="D17" s="8"/>
      <c r="E17" s="3"/>
      <c r="F17" s="3"/>
      <c r="G17" s="11">
        <f t="shared" si="2"/>
        <v>0</v>
      </c>
      <c r="H17" s="16" t="str">
        <f t="shared" si="0"/>
        <v/>
      </c>
      <c r="I17" s="16" t="str">
        <f t="shared" si="1"/>
        <v/>
      </c>
      <c r="J17" s="256" t="s">
        <v>31</v>
      </c>
      <c r="K17" s="98" t="s">
        <v>32</v>
      </c>
      <c r="L17" s="99" t="s">
        <v>33</v>
      </c>
      <c r="M17" s="100" t="s">
        <v>34</v>
      </c>
      <c r="N17" s="216" t="s">
        <v>35</v>
      </c>
      <c r="O17" s="251"/>
      <c r="P17" s="252"/>
      <c r="Q17" s="252"/>
      <c r="R17" s="252"/>
      <c r="S17" s="253"/>
      <c r="T17" s="88"/>
      <c r="U17" s="88"/>
      <c r="V17" s="88"/>
      <c r="W17" s="88"/>
      <c r="X17" s="88"/>
      <c r="Y17" s="88"/>
      <c r="Z17" s="88"/>
      <c r="AA17" s="88"/>
      <c r="AB17" s="88"/>
      <c r="AC17" s="88"/>
    </row>
    <row r="18" spans="1:29" ht="24" customHeight="1">
      <c r="A18" s="2">
        <v>16</v>
      </c>
      <c r="B18" s="9"/>
      <c r="C18" s="10"/>
      <c r="D18" s="8"/>
      <c r="E18" s="3"/>
      <c r="F18" s="3"/>
      <c r="G18" s="11">
        <f t="shared" si="2"/>
        <v>0</v>
      </c>
      <c r="H18" s="16" t="str">
        <f t="shared" si="0"/>
        <v/>
      </c>
      <c r="I18" s="16" t="str">
        <f t="shared" si="1"/>
        <v/>
      </c>
      <c r="J18" s="257"/>
      <c r="K18" s="101" t="s">
        <v>36</v>
      </c>
      <c r="L18" s="102">
        <v>0</v>
      </c>
      <c r="M18" s="103">
        <f t="shared" ref="M18:N24" si="3">+F60</f>
        <v>0</v>
      </c>
      <c r="N18" s="104">
        <f t="shared" si="3"/>
        <v>0</v>
      </c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</row>
    <row r="19" spans="1:29" ht="24" customHeight="1">
      <c r="A19" s="2">
        <v>17</v>
      </c>
      <c r="B19" s="9"/>
      <c r="C19" s="10"/>
      <c r="D19" s="8"/>
      <c r="E19" s="3"/>
      <c r="F19" s="3"/>
      <c r="G19" s="11">
        <f t="shared" si="2"/>
        <v>0</v>
      </c>
      <c r="H19" s="16" t="str">
        <f t="shared" si="0"/>
        <v/>
      </c>
      <c r="I19" s="16" t="str">
        <f t="shared" si="1"/>
        <v/>
      </c>
      <c r="J19" s="257"/>
      <c r="K19" s="105" t="s">
        <v>37</v>
      </c>
      <c r="L19" s="102">
        <v>0</v>
      </c>
      <c r="M19" s="106">
        <f t="shared" si="3"/>
        <v>0</v>
      </c>
      <c r="N19" s="107">
        <f t="shared" si="3"/>
        <v>0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</row>
    <row r="20" spans="1:29" ht="24" customHeight="1">
      <c r="A20" s="2">
        <v>18</v>
      </c>
      <c r="B20" s="9"/>
      <c r="C20" s="10"/>
      <c r="D20" s="8"/>
      <c r="E20" s="3"/>
      <c r="F20" s="3"/>
      <c r="G20" s="11">
        <f t="shared" si="2"/>
        <v>0</v>
      </c>
      <c r="H20" s="16" t="str">
        <f t="shared" si="0"/>
        <v/>
      </c>
      <c r="I20" s="16" t="str">
        <f t="shared" si="1"/>
        <v/>
      </c>
      <c r="J20" s="257"/>
      <c r="K20" s="105" t="s">
        <v>38</v>
      </c>
      <c r="L20" s="102">
        <v>0</v>
      </c>
      <c r="M20" s="106">
        <f t="shared" si="3"/>
        <v>0</v>
      </c>
      <c r="N20" s="107">
        <f t="shared" si="3"/>
        <v>0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</row>
    <row r="21" spans="1:29" ht="24" customHeight="1">
      <c r="A21" s="2">
        <v>19</v>
      </c>
      <c r="B21" s="9"/>
      <c r="C21" s="10"/>
      <c r="D21" s="8"/>
      <c r="E21" s="3"/>
      <c r="F21" s="3"/>
      <c r="G21" s="11">
        <f t="shared" si="2"/>
        <v>0</v>
      </c>
      <c r="H21" s="16" t="str">
        <f t="shared" si="0"/>
        <v/>
      </c>
      <c r="I21" s="16" t="str">
        <f t="shared" si="1"/>
        <v/>
      </c>
      <c r="J21" s="257"/>
      <c r="K21" s="105" t="s">
        <v>39</v>
      </c>
      <c r="L21" s="102">
        <v>0</v>
      </c>
      <c r="M21" s="108">
        <f t="shared" si="3"/>
        <v>0</v>
      </c>
      <c r="N21" s="109">
        <f t="shared" si="3"/>
        <v>0</v>
      </c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</row>
    <row r="22" spans="1:29" ht="24" customHeight="1">
      <c r="A22" s="2">
        <v>20</v>
      </c>
      <c r="B22" s="9"/>
      <c r="C22" s="10"/>
      <c r="D22" s="8"/>
      <c r="E22" s="3"/>
      <c r="F22" s="3"/>
      <c r="G22" s="11">
        <f t="shared" si="2"/>
        <v>0</v>
      </c>
      <c r="H22" s="16" t="str">
        <f t="shared" si="0"/>
        <v/>
      </c>
      <c r="I22" s="16" t="str">
        <f t="shared" si="1"/>
        <v/>
      </c>
      <c r="J22" s="257"/>
      <c r="K22" s="105" t="s">
        <v>40</v>
      </c>
      <c r="L22" s="102">
        <v>0</v>
      </c>
      <c r="M22" s="108">
        <f t="shared" si="3"/>
        <v>0</v>
      </c>
      <c r="N22" s="109">
        <f t="shared" si="3"/>
        <v>0</v>
      </c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</row>
    <row r="23" spans="1:29" ht="24" customHeight="1" thickBot="1">
      <c r="A23" s="2">
        <v>21</v>
      </c>
      <c r="B23" s="9"/>
      <c r="C23" s="10"/>
      <c r="D23" s="8"/>
      <c r="E23" s="3"/>
      <c r="F23" s="3"/>
      <c r="G23" s="11">
        <f t="shared" si="2"/>
        <v>0</v>
      </c>
      <c r="H23" s="16" t="str">
        <f t="shared" si="0"/>
        <v/>
      </c>
      <c r="I23" s="16" t="str">
        <f t="shared" si="1"/>
        <v/>
      </c>
      <c r="J23" s="257"/>
      <c r="K23" s="110" t="s">
        <v>41</v>
      </c>
      <c r="L23" s="102">
        <v>0</v>
      </c>
      <c r="M23" s="111">
        <f t="shared" si="3"/>
        <v>0</v>
      </c>
      <c r="N23" s="112">
        <f t="shared" si="3"/>
        <v>0</v>
      </c>
      <c r="O23" s="1"/>
      <c r="P23" s="1"/>
      <c r="Q23" s="1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</row>
    <row r="24" spans="1:29" ht="24" customHeight="1" thickBot="1">
      <c r="A24" s="2">
        <v>22</v>
      </c>
      <c r="B24" s="9"/>
      <c r="C24" s="10"/>
      <c r="D24" s="8"/>
      <c r="E24" s="3"/>
      <c r="F24" s="3"/>
      <c r="G24" s="11">
        <f t="shared" si="2"/>
        <v>0</v>
      </c>
      <c r="H24" s="16" t="str">
        <f t="shared" si="0"/>
        <v/>
      </c>
      <c r="I24" s="16" t="str">
        <f t="shared" si="1"/>
        <v/>
      </c>
      <c r="J24" s="258"/>
      <c r="K24" s="113" t="s">
        <v>42</v>
      </c>
      <c r="L24" s="114">
        <f>+SUM(L18:L23)</f>
        <v>0</v>
      </c>
      <c r="M24" s="115">
        <f t="shared" si="3"/>
        <v>0</v>
      </c>
      <c r="N24" s="116" t="str">
        <f t="shared" si="3"/>
        <v>支出完了</v>
      </c>
      <c r="O24" s="1"/>
      <c r="P24" s="1"/>
      <c r="Q24" s="1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</row>
    <row r="25" spans="1:29" ht="24" customHeight="1" thickBot="1">
      <c r="A25" s="2">
        <v>23</v>
      </c>
      <c r="B25" s="9"/>
      <c r="C25" s="10"/>
      <c r="D25" s="8"/>
      <c r="E25" s="3"/>
      <c r="F25" s="3"/>
      <c r="G25" s="11">
        <f t="shared" si="2"/>
        <v>0</v>
      </c>
      <c r="H25" s="16" t="str">
        <f t="shared" si="0"/>
        <v/>
      </c>
      <c r="I25" s="16" t="str">
        <f t="shared" si="1"/>
        <v/>
      </c>
      <c r="J25" s="1"/>
      <c r="K25" s="1"/>
      <c r="L25" s="1"/>
      <c r="M25" s="1"/>
      <c r="N25" s="1"/>
      <c r="O25" s="1"/>
      <c r="P25" s="1"/>
      <c r="Q25" s="1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</row>
    <row r="26" spans="1:29" ht="24" customHeight="1" thickBot="1">
      <c r="A26" s="2">
        <v>24</v>
      </c>
      <c r="B26" s="9"/>
      <c r="C26" s="10"/>
      <c r="D26" s="8"/>
      <c r="E26" s="3"/>
      <c r="F26" s="3"/>
      <c r="G26" s="11">
        <f t="shared" si="2"/>
        <v>0</v>
      </c>
      <c r="H26" s="16" t="str">
        <f t="shared" si="0"/>
        <v/>
      </c>
      <c r="I26" s="16" t="str">
        <f t="shared" si="1"/>
        <v/>
      </c>
      <c r="J26" s="259" t="s">
        <v>43</v>
      </c>
      <c r="K26" s="117" t="s">
        <v>44</v>
      </c>
      <c r="L26" s="118" t="s">
        <v>33</v>
      </c>
      <c r="M26" s="119" t="s">
        <v>45</v>
      </c>
      <c r="N26" s="120" t="s">
        <v>46</v>
      </c>
      <c r="O26" s="1"/>
      <c r="P26" s="1"/>
      <c r="Q26" s="1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</row>
    <row r="27" spans="1:29" ht="24" customHeight="1">
      <c r="A27" s="2">
        <v>25</v>
      </c>
      <c r="B27" s="9"/>
      <c r="C27" s="10"/>
      <c r="D27" s="8"/>
      <c r="E27" s="3"/>
      <c r="F27" s="3"/>
      <c r="G27" s="11">
        <f t="shared" si="2"/>
        <v>0</v>
      </c>
      <c r="H27" s="16" t="str">
        <f t="shared" si="0"/>
        <v/>
      </c>
      <c r="I27" s="16" t="str">
        <f t="shared" si="1"/>
        <v/>
      </c>
      <c r="J27" s="260"/>
      <c r="K27" s="121" t="s">
        <v>47</v>
      </c>
      <c r="L27" s="122"/>
      <c r="M27" s="123">
        <f t="shared" ref="M27:N30" si="4">+F69</f>
        <v>0</v>
      </c>
      <c r="N27" s="124">
        <f t="shared" si="4"/>
        <v>0</v>
      </c>
      <c r="O27" s="1"/>
      <c r="P27" s="1"/>
      <c r="Q27" s="1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</row>
    <row r="28" spans="1:29" ht="21" customHeight="1">
      <c r="A28" s="2">
        <v>26</v>
      </c>
      <c r="B28" s="9"/>
      <c r="C28" s="10"/>
      <c r="D28" s="8"/>
      <c r="E28" s="3"/>
      <c r="F28" s="3"/>
      <c r="G28" s="11">
        <f t="shared" si="2"/>
        <v>0</v>
      </c>
      <c r="H28" s="16" t="str">
        <f t="shared" si="0"/>
        <v/>
      </c>
      <c r="I28" s="16" t="str">
        <f t="shared" si="1"/>
        <v/>
      </c>
      <c r="J28" s="260"/>
      <c r="K28" s="125" t="s">
        <v>48</v>
      </c>
      <c r="L28" s="126"/>
      <c r="M28" s="127">
        <f t="shared" si="4"/>
        <v>0</v>
      </c>
      <c r="N28" s="128">
        <f t="shared" si="4"/>
        <v>0</v>
      </c>
      <c r="O28" s="1"/>
      <c r="P28" s="1"/>
      <c r="Q28" s="1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</row>
    <row r="29" spans="1:29" ht="21" customHeight="1" thickBot="1">
      <c r="A29" s="2">
        <v>27</v>
      </c>
      <c r="B29" s="9"/>
      <c r="C29" s="10"/>
      <c r="D29" s="8"/>
      <c r="E29" s="3"/>
      <c r="F29" s="3"/>
      <c r="G29" s="11">
        <f t="shared" si="2"/>
        <v>0</v>
      </c>
      <c r="H29" s="16" t="str">
        <f t="shared" si="0"/>
        <v/>
      </c>
      <c r="I29" s="16" t="str">
        <f t="shared" si="1"/>
        <v/>
      </c>
      <c r="J29" s="260"/>
      <c r="K29" s="129" t="s">
        <v>49</v>
      </c>
      <c r="L29" s="130"/>
      <c r="M29" s="131">
        <f t="shared" si="4"/>
        <v>0</v>
      </c>
      <c r="N29" s="132">
        <f t="shared" si="4"/>
        <v>0</v>
      </c>
      <c r="O29" s="1"/>
      <c r="P29" s="1"/>
      <c r="Q29" s="1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</row>
    <row r="30" spans="1:29" ht="21" customHeight="1" thickBot="1">
      <c r="A30" s="2">
        <v>28</v>
      </c>
      <c r="B30" s="9"/>
      <c r="C30" s="10"/>
      <c r="D30" s="8"/>
      <c r="E30" s="3"/>
      <c r="F30" s="3"/>
      <c r="G30" s="11">
        <f t="shared" si="2"/>
        <v>0</v>
      </c>
      <c r="H30" s="16" t="str">
        <f t="shared" si="0"/>
        <v/>
      </c>
      <c r="I30" s="16" t="str">
        <f t="shared" si="1"/>
        <v/>
      </c>
      <c r="J30" s="260"/>
      <c r="K30" s="133" t="s">
        <v>50</v>
      </c>
      <c r="L30" s="134">
        <f>+E72</f>
        <v>0</v>
      </c>
      <c r="M30" s="135">
        <f t="shared" si="4"/>
        <v>0</v>
      </c>
      <c r="N30" s="136">
        <f t="shared" si="4"/>
        <v>0</v>
      </c>
      <c r="O30" s="1"/>
      <c r="P30" s="1"/>
      <c r="Q30" s="1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</row>
    <row r="31" spans="1:29" ht="21" customHeight="1">
      <c r="A31" s="2">
        <v>29</v>
      </c>
      <c r="B31" s="9"/>
      <c r="C31" s="10"/>
      <c r="D31" s="8"/>
      <c r="E31" s="3"/>
      <c r="F31" s="3"/>
      <c r="G31" s="11">
        <f t="shared" si="2"/>
        <v>0</v>
      </c>
      <c r="H31" s="16" t="str">
        <f t="shared" si="0"/>
        <v/>
      </c>
      <c r="I31" s="16" t="str">
        <f t="shared" si="1"/>
        <v/>
      </c>
      <c r="J31" s="260"/>
      <c r="K31" s="262" t="s">
        <v>51</v>
      </c>
      <c r="L31" s="262"/>
      <c r="M31" s="262"/>
      <c r="N31" s="137">
        <f>+F73</f>
        <v>0</v>
      </c>
      <c r="O31" s="1"/>
      <c r="P31" s="1"/>
      <c r="Q31" s="1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</row>
    <row r="32" spans="1:29" ht="24" customHeight="1" thickBot="1">
      <c r="A32" s="2">
        <v>30</v>
      </c>
      <c r="B32" s="9"/>
      <c r="C32" s="10"/>
      <c r="D32" s="8"/>
      <c r="E32" s="3"/>
      <c r="F32" s="3"/>
      <c r="G32" s="11">
        <f t="shared" si="2"/>
        <v>0</v>
      </c>
      <c r="H32" s="16" t="str">
        <f t="shared" si="0"/>
        <v/>
      </c>
      <c r="I32" s="16" t="str">
        <f t="shared" si="1"/>
        <v/>
      </c>
      <c r="J32" s="261"/>
      <c r="K32" s="263" t="s">
        <v>52</v>
      </c>
      <c r="L32" s="263"/>
      <c r="M32" s="263"/>
      <c r="N32" s="138">
        <f>+G73</f>
        <v>0</v>
      </c>
      <c r="O32" s="1"/>
      <c r="P32" s="1"/>
      <c r="Q32" s="1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</row>
    <row r="33" spans="1:29" ht="24" customHeight="1">
      <c r="A33" s="2">
        <v>31</v>
      </c>
      <c r="B33" s="9"/>
      <c r="C33" s="10"/>
      <c r="D33" s="8"/>
      <c r="E33" s="3"/>
      <c r="F33" s="3"/>
      <c r="G33" s="11">
        <f t="shared" si="2"/>
        <v>0</v>
      </c>
      <c r="H33" s="16" t="str">
        <f t="shared" si="0"/>
        <v/>
      </c>
      <c r="I33" s="16" t="str">
        <f t="shared" si="1"/>
        <v/>
      </c>
      <c r="J33" s="1"/>
      <c r="K33" s="1"/>
      <c r="L33" s="1"/>
      <c r="M33" s="1"/>
      <c r="N33" s="1"/>
      <c r="O33" s="1"/>
      <c r="P33" s="1"/>
      <c r="Q33" s="1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</row>
    <row r="34" spans="1:29" ht="33" customHeight="1" thickBot="1">
      <c r="A34" s="264" t="s">
        <v>53</v>
      </c>
      <c r="B34" s="265"/>
      <c r="C34" s="265"/>
      <c r="D34" s="265"/>
      <c r="E34" s="18">
        <f>+SUM(E3:E33)</f>
        <v>0</v>
      </c>
      <c r="F34" s="19">
        <f t="shared" ref="F34" si="5">+SUM(F3:F33)</f>
        <v>0</v>
      </c>
      <c r="G34" s="20">
        <f>+E34-F34</f>
        <v>0</v>
      </c>
      <c r="H34" s="17"/>
      <c r="I34" s="139"/>
      <c r="J34" s="1"/>
      <c r="K34" s="1"/>
      <c r="L34" s="1"/>
      <c r="M34" s="1"/>
      <c r="N34" s="1"/>
      <c r="O34" s="1"/>
      <c r="P34" s="1"/>
      <c r="Q34" s="1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</row>
    <row r="35" spans="1:29" ht="16.5" customHeight="1">
      <c r="A35" s="1"/>
      <c r="B35" s="1"/>
      <c r="C35" s="1"/>
      <c r="D35" s="1"/>
      <c r="E35" s="1"/>
      <c r="F35" s="1"/>
      <c r="G35" s="1"/>
      <c r="H35" s="17"/>
      <c r="I35" s="140"/>
      <c r="J35" s="1"/>
      <c r="K35" s="1"/>
      <c r="L35" s="1"/>
      <c r="M35" s="1"/>
      <c r="N35" s="1"/>
      <c r="O35" s="1"/>
      <c r="P35" s="1"/>
      <c r="Q35" s="1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</row>
    <row r="36" spans="1:29" ht="29.25" customHeight="1" thickBot="1">
      <c r="A36" s="266" t="str">
        <f>+A1</f>
        <v>令和 ７ 年度　○○学校･ 園 家庭教育学級</v>
      </c>
      <c r="B36" s="266"/>
      <c r="C36" s="266"/>
      <c r="D36" s="266"/>
      <c r="E36" s="84" t="s">
        <v>54</v>
      </c>
      <c r="F36" s="141" t="s">
        <v>55</v>
      </c>
      <c r="G36" s="86"/>
      <c r="H36" s="17"/>
      <c r="I36" s="142"/>
      <c r="J36" s="1"/>
      <c r="K36" s="1"/>
      <c r="L36" s="1"/>
      <c r="M36" s="1"/>
      <c r="N36" s="1"/>
      <c r="O36" s="1"/>
      <c r="P36" s="1"/>
      <c r="Q36" s="1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</row>
    <row r="37" spans="1:29" ht="18.75" customHeight="1" thickBot="1">
      <c r="A37" s="7" t="s">
        <v>28</v>
      </c>
      <c r="B37" s="4" t="s">
        <v>5</v>
      </c>
      <c r="C37" s="5" t="s">
        <v>1</v>
      </c>
      <c r="D37" s="15" t="s">
        <v>8</v>
      </c>
      <c r="E37" s="12" t="s">
        <v>2</v>
      </c>
      <c r="F37" s="143" t="s">
        <v>3</v>
      </c>
      <c r="G37" s="6" t="s">
        <v>4</v>
      </c>
      <c r="H37" s="17"/>
      <c r="I37" s="142"/>
      <c r="J37" s="1"/>
      <c r="K37" s="1"/>
      <c r="L37" s="1"/>
      <c r="M37" s="1"/>
      <c r="N37" s="1"/>
      <c r="O37" s="1"/>
      <c r="P37" s="1"/>
      <c r="Q37" s="1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</row>
    <row r="38" spans="1:29" ht="21" customHeight="1" thickTop="1">
      <c r="A38" s="267" t="s">
        <v>56</v>
      </c>
      <c r="B38" s="268"/>
      <c r="C38" s="268"/>
      <c r="D38" s="268"/>
      <c r="E38" s="144">
        <f>+E34</f>
        <v>0</v>
      </c>
      <c r="F38" s="145">
        <f t="shared" ref="F38:G38" si="6">+F34</f>
        <v>0</v>
      </c>
      <c r="G38" s="146">
        <f t="shared" si="6"/>
        <v>0</v>
      </c>
      <c r="H38" s="16"/>
      <c r="I38" s="142"/>
      <c r="J38" s="1"/>
      <c r="K38" s="1"/>
      <c r="L38" s="1"/>
      <c r="M38" s="1"/>
      <c r="N38" s="1"/>
      <c r="O38" s="1"/>
      <c r="P38" s="1"/>
      <c r="Q38" s="1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</row>
    <row r="39" spans="1:29" ht="24" customHeight="1">
      <c r="A39" s="2">
        <v>32</v>
      </c>
      <c r="B39" s="9"/>
      <c r="C39" s="10"/>
      <c r="D39" s="8"/>
      <c r="E39" s="3"/>
      <c r="F39" s="3"/>
      <c r="G39" s="11">
        <f t="shared" ref="G39:G53" si="7">SUM(G38-F39+E39)</f>
        <v>0</v>
      </c>
      <c r="H39" s="16" t="str">
        <f t="shared" ref="H39:H53" si="8">+IF(C39="","",IF(VLOOKUP(C39,$K$52:$L$63,2,FALSE)=1,0,1))</f>
        <v/>
      </c>
      <c r="I39" s="16" t="str">
        <f t="shared" ref="I39:I53" si="9">+LEFT(C39,1)</f>
        <v/>
      </c>
      <c r="J39" s="1"/>
      <c r="K39" s="1"/>
      <c r="L39" s="1"/>
      <c r="M39" s="1"/>
      <c r="N39" s="1"/>
      <c r="O39" s="1"/>
      <c r="P39" s="1"/>
      <c r="Q39" s="1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</row>
    <row r="40" spans="1:29" ht="24" customHeight="1">
      <c r="A40" s="2">
        <v>33</v>
      </c>
      <c r="B40" s="9"/>
      <c r="C40" s="10"/>
      <c r="D40" s="8"/>
      <c r="E40" s="3"/>
      <c r="F40" s="3"/>
      <c r="G40" s="11">
        <f t="shared" si="7"/>
        <v>0</v>
      </c>
      <c r="H40" s="16" t="str">
        <f t="shared" si="8"/>
        <v/>
      </c>
      <c r="I40" s="16" t="str">
        <f t="shared" si="9"/>
        <v/>
      </c>
      <c r="J40" s="1"/>
      <c r="K40" s="1"/>
      <c r="L40" s="1"/>
      <c r="M40" s="1"/>
      <c r="N40" s="1"/>
      <c r="O40" s="1"/>
      <c r="P40" s="1"/>
      <c r="Q40" s="1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</row>
    <row r="41" spans="1:29" ht="24" customHeight="1">
      <c r="A41" s="2">
        <v>34</v>
      </c>
      <c r="B41" s="9"/>
      <c r="C41" s="10"/>
      <c r="D41" s="8"/>
      <c r="E41" s="3"/>
      <c r="F41" s="3"/>
      <c r="G41" s="11">
        <f t="shared" si="7"/>
        <v>0</v>
      </c>
      <c r="H41" s="16" t="str">
        <f t="shared" si="8"/>
        <v/>
      </c>
      <c r="I41" s="16" t="str">
        <f t="shared" si="9"/>
        <v/>
      </c>
      <c r="J41" s="1"/>
      <c r="K41" s="1"/>
      <c r="L41" s="1"/>
      <c r="M41" s="1"/>
      <c r="N41" s="1"/>
      <c r="O41" s="1"/>
      <c r="P41" s="1"/>
      <c r="Q41" s="1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</row>
    <row r="42" spans="1:29" ht="24" customHeight="1">
      <c r="A42" s="2">
        <v>35</v>
      </c>
      <c r="B42" s="9"/>
      <c r="C42" s="10"/>
      <c r="D42" s="8"/>
      <c r="E42" s="3"/>
      <c r="F42" s="3"/>
      <c r="G42" s="11">
        <f t="shared" si="7"/>
        <v>0</v>
      </c>
      <c r="H42" s="16" t="str">
        <f t="shared" si="8"/>
        <v/>
      </c>
      <c r="I42" s="16" t="str">
        <f t="shared" si="9"/>
        <v/>
      </c>
      <c r="J42" s="1"/>
      <c r="K42" s="1"/>
      <c r="L42" s="1"/>
      <c r="M42" s="1"/>
      <c r="N42" s="1"/>
      <c r="O42" s="1"/>
      <c r="P42" s="1"/>
      <c r="Q42" s="1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</row>
    <row r="43" spans="1:29" ht="24" customHeight="1">
      <c r="A43" s="2">
        <v>36</v>
      </c>
      <c r="B43" s="9"/>
      <c r="C43" s="10"/>
      <c r="D43" s="8"/>
      <c r="E43" s="3"/>
      <c r="F43" s="3"/>
      <c r="G43" s="11">
        <f t="shared" si="7"/>
        <v>0</v>
      </c>
      <c r="H43" s="16" t="str">
        <f t="shared" si="8"/>
        <v/>
      </c>
      <c r="I43" s="16" t="str">
        <f t="shared" si="9"/>
        <v/>
      </c>
      <c r="J43" s="1"/>
      <c r="K43" s="1"/>
      <c r="L43" s="1"/>
      <c r="M43" s="1"/>
      <c r="N43" s="1"/>
      <c r="O43" s="1"/>
      <c r="P43" s="1"/>
      <c r="Q43" s="1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</row>
    <row r="44" spans="1:29" ht="24" customHeight="1">
      <c r="A44" s="2">
        <v>37</v>
      </c>
      <c r="B44" s="9"/>
      <c r="C44" s="10"/>
      <c r="D44" s="8"/>
      <c r="E44" s="3"/>
      <c r="F44" s="3"/>
      <c r="G44" s="11">
        <f t="shared" si="7"/>
        <v>0</v>
      </c>
      <c r="H44" s="16" t="str">
        <f t="shared" si="8"/>
        <v/>
      </c>
      <c r="I44" s="16" t="str">
        <f t="shared" si="9"/>
        <v/>
      </c>
      <c r="J44" s="1"/>
      <c r="K44" s="1"/>
      <c r="L44" s="1"/>
      <c r="M44" s="1"/>
      <c r="N44" s="1"/>
      <c r="O44" s="1"/>
      <c r="P44" s="1"/>
      <c r="Q44" s="1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</row>
    <row r="45" spans="1:29" ht="24" customHeight="1">
      <c r="A45" s="2">
        <v>38</v>
      </c>
      <c r="B45" s="9"/>
      <c r="C45" s="10"/>
      <c r="D45" s="8"/>
      <c r="E45" s="3"/>
      <c r="F45" s="3"/>
      <c r="G45" s="11">
        <f t="shared" si="7"/>
        <v>0</v>
      </c>
      <c r="H45" s="16" t="str">
        <f t="shared" si="8"/>
        <v/>
      </c>
      <c r="I45" s="16" t="str">
        <f t="shared" si="9"/>
        <v/>
      </c>
      <c r="J45" s="1"/>
      <c r="K45" s="1"/>
      <c r="L45" s="1"/>
      <c r="M45" s="1"/>
      <c r="N45" s="1"/>
      <c r="O45" s="1"/>
      <c r="P45" s="1"/>
      <c r="Q45" s="1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</row>
    <row r="46" spans="1:29" ht="24" customHeight="1">
      <c r="A46" s="2">
        <v>39</v>
      </c>
      <c r="B46" s="9"/>
      <c r="C46" s="10"/>
      <c r="D46" s="8"/>
      <c r="E46" s="3"/>
      <c r="F46" s="3"/>
      <c r="G46" s="11">
        <f t="shared" si="7"/>
        <v>0</v>
      </c>
      <c r="H46" s="16" t="str">
        <f t="shared" si="8"/>
        <v/>
      </c>
      <c r="I46" s="16" t="str">
        <f t="shared" si="9"/>
        <v/>
      </c>
      <c r="J46" s="1"/>
      <c r="K46" s="147"/>
      <c r="L46" s="1"/>
      <c r="M46" s="1"/>
      <c r="N46" s="1"/>
      <c r="O46" s="1"/>
      <c r="P46" s="1"/>
      <c r="Q46" s="1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</row>
    <row r="47" spans="1:29" ht="24" customHeight="1">
      <c r="A47" s="2">
        <v>40</v>
      </c>
      <c r="B47" s="9"/>
      <c r="C47" s="10"/>
      <c r="D47" s="8"/>
      <c r="E47" s="3"/>
      <c r="F47" s="3"/>
      <c r="G47" s="11">
        <f t="shared" si="7"/>
        <v>0</v>
      </c>
      <c r="H47" s="16" t="str">
        <f t="shared" si="8"/>
        <v/>
      </c>
      <c r="I47" s="16" t="str">
        <f t="shared" si="9"/>
        <v/>
      </c>
      <c r="J47" s="1"/>
      <c r="K47" s="1"/>
      <c r="L47" s="1"/>
      <c r="M47" s="1"/>
      <c r="N47" s="1"/>
      <c r="O47" s="1"/>
      <c r="P47" s="1"/>
      <c r="Q47" s="1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</row>
    <row r="48" spans="1:29" ht="24" customHeight="1">
      <c r="A48" s="2">
        <v>41</v>
      </c>
      <c r="B48" s="9"/>
      <c r="C48" s="10"/>
      <c r="D48" s="8"/>
      <c r="E48" s="3"/>
      <c r="F48" s="3"/>
      <c r="G48" s="11">
        <f t="shared" si="7"/>
        <v>0</v>
      </c>
      <c r="H48" s="16" t="str">
        <f t="shared" si="8"/>
        <v/>
      </c>
      <c r="I48" s="16" t="str">
        <f t="shared" si="9"/>
        <v/>
      </c>
      <c r="J48" s="1"/>
      <c r="K48" s="1"/>
      <c r="L48" s="1"/>
      <c r="M48" s="1"/>
      <c r="N48" s="1"/>
      <c r="O48" s="1"/>
      <c r="P48" s="1"/>
      <c r="Q48" s="1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</row>
    <row r="49" spans="1:29" ht="24" customHeight="1">
      <c r="A49" s="2">
        <v>42</v>
      </c>
      <c r="B49" s="9"/>
      <c r="C49" s="10"/>
      <c r="D49" s="8"/>
      <c r="E49" s="3"/>
      <c r="F49" s="3"/>
      <c r="G49" s="11">
        <f t="shared" si="7"/>
        <v>0</v>
      </c>
      <c r="H49" s="16" t="str">
        <f t="shared" si="8"/>
        <v/>
      </c>
      <c r="I49" s="16" t="str">
        <f t="shared" si="9"/>
        <v/>
      </c>
      <c r="J49" s="1"/>
      <c r="K49" s="1"/>
      <c r="L49" s="1"/>
      <c r="M49" s="1"/>
      <c r="N49" s="1"/>
      <c r="O49" s="1"/>
      <c r="P49" s="1"/>
      <c r="Q49" s="1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</row>
    <row r="50" spans="1:29" ht="24" customHeight="1">
      <c r="A50" s="2">
        <v>43</v>
      </c>
      <c r="B50" s="9"/>
      <c r="C50" s="10"/>
      <c r="D50" s="8"/>
      <c r="E50" s="3"/>
      <c r="F50" s="3"/>
      <c r="G50" s="11">
        <f t="shared" si="7"/>
        <v>0</v>
      </c>
      <c r="H50" s="16" t="str">
        <f t="shared" si="8"/>
        <v/>
      </c>
      <c r="I50" s="16" t="str">
        <f t="shared" si="9"/>
        <v/>
      </c>
      <c r="J50" s="1"/>
      <c r="K50" s="148" t="s">
        <v>57</v>
      </c>
      <c r="L50" s="149"/>
      <c r="M50" s="150" t="s">
        <v>58</v>
      </c>
      <c r="N50" s="1"/>
      <c r="O50" s="1"/>
      <c r="P50" s="1"/>
      <c r="Q50" s="1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</row>
    <row r="51" spans="1:29" ht="24" customHeight="1">
      <c r="A51" s="2">
        <v>44</v>
      </c>
      <c r="B51" s="9"/>
      <c r="C51" s="10"/>
      <c r="D51" s="8"/>
      <c r="E51" s="3"/>
      <c r="F51" s="3"/>
      <c r="G51" s="11">
        <f t="shared" si="7"/>
        <v>0</v>
      </c>
      <c r="H51" s="16" t="str">
        <f t="shared" si="8"/>
        <v/>
      </c>
      <c r="I51" s="16" t="str">
        <f t="shared" si="9"/>
        <v/>
      </c>
      <c r="J51" s="1"/>
      <c r="L51" s="149"/>
      <c r="M51" s="1"/>
      <c r="N51" s="1"/>
      <c r="O51" s="1"/>
      <c r="P51" s="1"/>
      <c r="Q51" s="1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</row>
    <row r="52" spans="1:29" ht="24" customHeight="1">
      <c r="A52" s="2">
        <v>45</v>
      </c>
      <c r="B52" s="9"/>
      <c r="C52" s="10"/>
      <c r="D52" s="8"/>
      <c r="E52" s="3"/>
      <c r="F52" s="3"/>
      <c r="G52" s="11">
        <f t="shared" si="7"/>
        <v>0</v>
      </c>
      <c r="H52" s="16" t="str">
        <f t="shared" si="8"/>
        <v/>
      </c>
      <c r="I52" s="16" t="str">
        <f t="shared" si="9"/>
        <v/>
      </c>
      <c r="J52" s="1"/>
      <c r="K52" s="151" t="s">
        <v>12</v>
      </c>
      <c r="L52" s="152">
        <v>0</v>
      </c>
      <c r="M52" s="153"/>
      <c r="N52" s="154"/>
      <c r="O52" s="1"/>
      <c r="P52" s="1"/>
      <c r="Q52" s="1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</row>
    <row r="53" spans="1:29" ht="24" customHeight="1">
      <c r="A53" s="2">
        <v>46</v>
      </c>
      <c r="B53" s="9"/>
      <c r="C53" s="10"/>
      <c r="D53" s="8"/>
      <c r="E53" s="3"/>
      <c r="F53" s="3"/>
      <c r="G53" s="11">
        <f t="shared" si="7"/>
        <v>0</v>
      </c>
      <c r="H53" s="16" t="str">
        <f t="shared" si="8"/>
        <v/>
      </c>
      <c r="I53" s="16" t="str">
        <f t="shared" si="9"/>
        <v/>
      </c>
      <c r="J53" s="1"/>
      <c r="K53" s="151" t="s">
        <v>59</v>
      </c>
      <c r="L53" s="152">
        <v>1</v>
      </c>
      <c r="M53" s="155" t="s">
        <v>60</v>
      </c>
      <c r="N53" s="156"/>
      <c r="O53" s="1"/>
      <c r="P53" s="1"/>
      <c r="Q53" s="1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</row>
    <row r="54" spans="1:29" ht="24" customHeight="1" thickBot="1">
      <c r="A54" s="264" t="s">
        <v>61</v>
      </c>
      <c r="B54" s="265"/>
      <c r="C54" s="265"/>
      <c r="D54" s="265"/>
      <c r="E54" s="18">
        <f>+SUM(E38:E53)</f>
        <v>0</v>
      </c>
      <c r="F54" s="19">
        <f>+SUM(F38:F53)</f>
        <v>0</v>
      </c>
      <c r="G54" s="157">
        <f>+E54-F54</f>
        <v>0</v>
      </c>
      <c r="H54" s="17"/>
      <c r="I54" s="158"/>
      <c r="J54" s="1"/>
      <c r="K54" s="151" t="s">
        <v>10</v>
      </c>
      <c r="L54" s="152">
        <v>1</v>
      </c>
      <c r="M54" s="159"/>
      <c r="N54" s="160"/>
      <c r="O54" s="1"/>
      <c r="P54" s="1"/>
      <c r="Q54" s="1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</row>
    <row r="55" spans="1:29" ht="27.75" customHeight="1">
      <c r="A55" s="1"/>
      <c r="B55" s="1"/>
      <c r="C55" s="1"/>
      <c r="D55" s="1"/>
      <c r="E55" s="1"/>
      <c r="F55" s="1"/>
      <c r="G55" s="1"/>
      <c r="H55" s="17"/>
      <c r="I55" s="140"/>
      <c r="J55" s="1"/>
      <c r="K55" s="151" t="s">
        <v>11</v>
      </c>
      <c r="L55" s="152">
        <v>1</v>
      </c>
      <c r="M55" s="161" t="s">
        <v>62</v>
      </c>
      <c r="N55" s="162"/>
      <c r="O55" s="1"/>
      <c r="P55" s="1"/>
      <c r="Q55" s="1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</row>
    <row r="56" spans="1:29" ht="21" customHeight="1" thickBot="1">
      <c r="A56" s="269" t="str">
        <f>+A36</f>
        <v>令和 ７ 年度　○○学校･ 園 家庭教育学級</v>
      </c>
      <c r="B56" s="269"/>
      <c r="C56" s="269"/>
      <c r="D56" s="269"/>
      <c r="E56" s="270" t="s">
        <v>63</v>
      </c>
      <c r="F56" s="270"/>
      <c r="G56" s="86"/>
      <c r="H56" s="17"/>
      <c r="I56" s="140"/>
      <c r="J56" s="1"/>
      <c r="K56" s="151" t="s">
        <v>21</v>
      </c>
      <c r="L56" s="152">
        <v>1</v>
      </c>
      <c r="M56" s="161" t="s">
        <v>64</v>
      </c>
      <c r="N56" s="162"/>
      <c r="O56" s="163"/>
      <c r="P56" s="1"/>
      <c r="Q56" s="1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</row>
    <row r="57" spans="1:29" ht="17.25" customHeight="1">
      <c r="A57" s="164"/>
      <c r="B57" s="165"/>
      <c r="C57" s="254" t="s">
        <v>65</v>
      </c>
      <c r="D57" s="254"/>
      <c r="E57" s="166">
        <f>+L1</f>
        <v>0</v>
      </c>
      <c r="F57" s="167"/>
      <c r="G57" s="168"/>
      <c r="H57" s="17"/>
      <c r="I57" s="140"/>
      <c r="J57" s="1"/>
      <c r="K57" s="151" t="s">
        <v>9</v>
      </c>
      <c r="L57" s="152">
        <v>1</v>
      </c>
      <c r="M57" s="153"/>
      <c r="N57" s="154"/>
      <c r="O57" s="161" t="s">
        <v>16</v>
      </c>
      <c r="P57" s="169"/>
      <c r="Q57" s="155" t="s">
        <v>9</v>
      </c>
      <c r="R57" s="170"/>
      <c r="S57" s="161" t="s">
        <v>10</v>
      </c>
      <c r="T57" s="169"/>
      <c r="U57" s="155" t="s">
        <v>21</v>
      </c>
      <c r="V57" s="170"/>
      <c r="W57" s="161" t="s">
        <v>11</v>
      </c>
      <c r="X57" s="169"/>
      <c r="Y57" s="155" t="s">
        <v>59</v>
      </c>
      <c r="Z57" s="170"/>
      <c r="AA57" s="171" t="s">
        <v>66</v>
      </c>
      <c r="AB57" s="172"/>
      <c r="AC57" s="88"/>
    </row>
    <row r="58" spans="1:29" ht="3.75" customHeight="1">
      <c r="A58" s="173"/>
      <c r="B58" s="174"/>
      <c r="C58" s="174"/>
      <c r="D58" s="175"/>
      <c r="E58" s="176"/>
      <c r="F58" s="176"/>
      <c r="G58" s="177"/>
      <c r="H58" s="17"/>
      <c r="I58" s="140"/>
      <c r="J58" s="1"/>
      <c r="K58" s="151" t="s">
        <v>16</v>
      </c>
      <c r="L58" s="152">
        <v>1</v>
      </c>
      <c r="M58" s="155" t="s">
        <v>67</v>
      </c>
      <c r="N58" s="156"/>
      <c r="O58" s="1"/>
      <c r="P58" s="163"/>
      <c r="Q58" s="178"/>
      <c r="R58" s="178"/>
      <c r="AC58" s="88"/>
    </row>
    <row r="59" spans="1:29" ht="21" customHeight="1">
      <c r="A59" s="227" t="s">
        <v>68</v>
      </c>
      <c r="B59" s="228"/>
      <c r="C59" s="179" t="s">
        <v>69</v>
      </c>
      <c r="D59" s="180" t="s">
        <v>70</v>
      </c>
      <c r="E59" s="179" t="s">
        <v>71</v>
      </c>
      <c r="F59" s="179" t="s">
        <v>72</v>
      </c>
      <c r="G59" s="181" t="s">
        <v>73</v>
      </c>
      <c r="H59" s="17"/>
      <c r="I59" s="140"/>
      <c r="J59" s="1"/>
      <c r="K59" s="151"/>
      <c r="L59" s="152">
        <v>1</v>
      </c>
      <c r="M59" s="155" t="s">
        <v>74</v>
      </c>
      <c r="N59" s="156"/>
      <c r="O59" s="161"/>
      <c r="P59" s="162"/>
      <c r="Q59" s="155"/>
      <c r="R59" s="156"/>
      <c r="S59" s="161"/>
      <c r="T59" s="162"/>
      <c r="U59" s="155"/>
      <c r="V59" s="156"/>
      <c r="W59" s="161"/>
      <c r="X59" s="162"/>
      <c r="Y59" s="155"/>
      <c r="Z59" s="156"/>
      <c r="AA59" s="171"/>
      <c r="AB59" s="182"/>
      <c r="AC59" s="88"/>
    </row>
    <row r="60" spans="1:29" ht="21" customHeight="1">
      <c r="A60" s="229"/>
      <c r="B60" s="230"/>
      <c r="C60" s="183" t="s">
        <v>75</v>
      </c>
      <c r="D60" s="184" t="s">
        <v>76</v>
      </c>
      <c r="E60" s="185">
        <f>+L18</f>
        <v>0</v>
      </c>
      <c r="F60" s="185">
        <f>+SUMIF($C$3:$C$33,$K58,$F$3:$F$33)+SUMIF($C$39:$C$53,$K58,$F$39:$F$53)</f>
        <v>0</v>
      </c>
      <c r="G60" s="186">
        <f t="shared" ref="G60:G65" si="10">+E60-F60</f>
        <v>0</v>
      </c>
      <c r="H60" s="17"/>
      <c r="I60" s="140"/>
      <c r="J60" s="1"/>
      <c r="K60" s="151" t="s">
        <v>13</v>
      </c>
      <c r="L60" s="152">
        <v>1</v>
      </c>
      <c r="M60" s="155" t="s">
        <v>77</v>
      </c>
      <c r="N60" s="156"/>
      <c r="O60" s="161" t="s">
        <v>78</v>
      </c>
      <c r="P60" s="162"/>
      <c r="Q60" s="155" t="s">
        <v>79</v>
      </c>
      <c r="R60" s="156"/>
      <c r="S60" s="161" t="s">
        <v>80</v>
      </c>
      <c r="T60" s="162"/>
      <c r="U60" s="155" t="s">
        <v>144</v>
      </c>
      <c r="V60" s="156"/>
      <c r="W60" s="161" t="s">
        <v>81</v>
      </c>
      <c r="X60" s="162"/>
      <c r="Y60" s="155" t="s">
        <v>151</v>
      </c>
      <c r="Z60" s="156"/>
      <c r="AA60" s="171" t="s">
        <v>74</v>
      </c>
      <c r="AB60" s="182"/>
      <c r="AC60" s="88"/>
    </row>
    <row r="61" spans="1:29" ht="21" customHeight="1">
      <c r="A61" s="229"/>
      <c r="B61" s="230"/>
      <c r="C61" s="183" t="s">
        <v>82</v>
      </c>
      <c r="D61" s="184" t="s">
        <v>83</v>
      </c>
      <c r="E61" s="185">
        <f t="shared" ref="E61:E65" si="11">+L19</f>
        <v>0</v>
      </c>
      <c r="F61" s="187">
        <f>+SUMIF($C$3:$C$33,$K57,$F$3:$F$33)+SUMIF($C$39:$C$53,$K57,$F$39:$F$53)</f>
        <v>0</v>
      </c>
      <c r="G61" s="188">
        <f t="shared" si="10"/>
        <v>0</v>
      </c>
      <c r="H61" s="17"/>
      <c r="I61" s="140"/>
      <c r="J61" s="1"/>
      <c r="K61" s="151" t="s">
        <v>14</v>
      </c>
      <c r="L61" s="152">
        <v>0</v>
      </c>
      <c r="M61" s="155" t="s">
        <v>84</v>
      </c>
      <c r="N61" s="156"/>
      <c r="O61" s="161" t="s">
        <v>85</v>
      </c>
      <c r="P61" s="162"/>
      <c r="Q61" s="155" t="s">
        <v>86</v>
      </c>
      <c r="R61" s="156"/>
      <c r="S61" s="161" t="s">
        <v>87</v>
      </c>
      <c r="T61" s="162"/>
      <c r="U61" s="155" t="s">
        <v>145</v>
      </c>
      <c r="V61" s="156"/>
      <c r="W61" s="161" t="s">
        <v>88</v>
      </c>
      <c r="X61" s="162"/>
      <c r="Y61" s="155" t="s">
        <v>89</v>
      </c>
      <c r="Z61" s="156"/>
      <c r="AA61" s="171" t="s">
        <v>77</v>
      </c>
      <c r="AB61" s="182"/>
      <c r="AC61" s="88"/>
    </row>
    <row r="62" spans="1:29" ht="21" customHeight="1">
      <c r="A62" s="229"/>
      <c r="B62" s="230"/>
      <c r="C62" s="183" t="s">
        <v>90</v>
      </c>
      <c r="D62" s="184" t="s">
        <v>91</v>
      </c>
      <c r="E62" s="185">
        <f t="shared" si="11"/>
        <v>0</v>
      </c>
      <c r="F62" s="187">
        <f>+SUMIF($C$3:$C$33,$K54,$F$3:$F$33)+SUMIF($C$39:$C$53,$K54,$F$39:$F$53)</f>
        <v>0</v>
      </c>
      <c r="G62" s="188">
        <f t="shared" si="10"/>
        <v>0</v>
      </c>
      <c r="H62" s="17"/>
      <c r="I62" s="140"/>
      <c r="J62" s="1"/>
      <c r="K62" s="151" t="s">
        <v>15</v>
      </c>
      <c r="L62" s="152">
        <v>0</v>
      </c>
      <c r="M62" s="161"/>
      <c r="N62" s="162"/>
      <c r="O62" s="161" t="s">
        <v>92</v>
      </c>
      <c r="P62" s="162"/>
      <c r="Q62" s="155" t="s">
        <v>93</v>
      </c>
      <c r="R62" s="156"/>
      <c r="S62" s="161" t="s">
        <v>94</v>
      </c>
      <c r="T62" s="162"/>
      <c r="U62" s="155" t="s">
        <v>146</v>
      </c>
      <c r="V62" s="156"/>
      <c r="W62" s="161" t="s">
        <v>95</v>
      </c>
      <c r="X62" s="162"/>
      <c r="Y62" s="88"/>
      <c r="Z62" s="88"/>
      <c r="AA62" s="171" t="s">
        <v>96</v>
      </c>
      <c r="AB62" s="182"/>
      <c r="AC62" s="88"/>
    </row>
    <row r="63" spans="1:29" ht="21" customHeight="1">
      <c r="A63" s="229"/>
      <c r="B63" s="230"/>
      <c r="C63" s="183" t="s">
        <v>97</v>
      </c>
      <c r="D63" s="184" t="s">
        <v>98</v>
      </c>
      <c r="E63" s="185">
        <f t="shared" si="11"/>
        <v>0</v>
      </c>
      <c r="F63" s="187">
        <f>+SUMIF($C$3:$C$33,$K56,$F$3:$F$33)+SUMIF($C$39:$C$53,$K56,$F$39:$F$53)</f>
        <v>0</v>
      </c>
      <c r="G63" s="188">
        <f t="shared" si="10"/>
        <v>0</v>
      </c>
      <c r="H63" s="17"/>
      <c r="I63" s="140"/>
      <c r="J63" s="1"/>
      <c r="K63" s="151" t="s">
        <v>99</v>
      </c>
      <c r="L63" s="152">
        <v>0</v>
      </c>
      <c r="M63" s="161" t="s">
        <v>100</v>
      </c>
      <c r="N63" s="162"/>
      <c r="O63" s="161" t="s">
        <v>101</v>
      </c>
      <c r="P63" s="162"/>
      <c r="Q63" s="155" t="s">
        <v>102</v>
      </c>
      <c r="R63" s="156"/>
      <c r="S63" s="161" t="s">
        <v>103</v>
      </c>
      <c r="T63" s="162"/>
      <c r="U63" s="155" t="s">
        <v>147</v>
      </c>
      <c r="V63" s="156"/>
      <c r="W63" s="161" t="s">
        <v>104</v>
      </c>
      <c r="X63" s="162"/>
      <c r="Y63" s="88"/>
      <c r="Z63" s="88"/>
      <c r="AA63" s="171" t="s">
        <v>105</v>
      </c>
      <c r="AB63" s="182"/>
      <c r="AC63" s="88"/>
    </row>
    <row r="64" spans="1:29" ht="21" customHeight="1">
      <c r="A64" s="229"/>
      <c r="B64" s="230"/>
      <c r="C64" s="183" t="s">
        <v>106</v>
      </c>
      <c r="D64" s="184" t="s">
        <v>107</v>
      </c>
      <c r="E64" s="185">
        <f t="shared" si="11"/>
        <v>0</v>
      </c>
      <c r="F64" s="187">
        <f>+SUMIF($C$3:$C$33,$K55,$F$3:$F$33)+SUMIF($C$39:$C$53,$K55,$F$39:$F$53)</f>
        <v>0</v>
      </c>
      <c r="G64" s="188">
        <f t="shared" si="10"/>
        <v>0</v>
      </c>
      <c r="H64" s="17"/>
      <c r="I64" s="140"/>
      <c r="J64" s="1"/>
      <c r="K64" s="189"/>
      <c r="L64" s="190"/>
      <c r="M64" s="159" t="s">
        <v>108</v>
      </c>
      <c r="N64" s="160"/>
      <c r="O64" s="161" t="s">
        <v>109</v>
      </c>
      <c r="P64" s="162"/>
      <c r="Q64" s="155" t="s">
        <v>110</v>
      </c>
      <c r="R64" s="156"/>
      <c r="S64" s="161"/>
      <c r="T64" s="162"/>
      <c r="U64" s="155" t="s">
        <v>148</v>
      </c>
      <c r="V64" s="156"/>
      <c r="W64" s="161" t="s">
        <v>111</v>
      </c>
      <c r="X64" s="162"/>
      <c r="Y64" s="88"/>
      <c r="Z64" s="88"/>
      <c r="AA64" s="171"/>
      <c r="AB64" s="182"/>
      <c r="AC64" s="88"/>
    </row>
    <row r="65" spans="1:29" ht="21" customHeight="1">
      <c r="A65" s="229"/>
      <c r="B65" s="230"/>
      <c r="C65" s="183" t="s">
        <v>112</v>
      </c>
      <c r="D65" s="184" t="s">
        <v>153</v>
      </c>
      <c r="E65" s="185">
        <f t="shared" si="11"/>
        <v>0</v>
      </c>
      <c r="F65" s="187">
        <f>+SUMIF($C$3:$C$33,$K53,$F$3:$F$33)+SUMIF($C$39:$C$53,$K53,$F$39:$F$53)</f>
        <v>0</v>
      </c>
      <c r="G65" s="188">
        <f t="shared" si="10"/>
        <v>0</v>
      </c>
      <c r="H65" s="17"/>
      <c r="I65" s="140"/>
      <c r="J65" s="1"/>
      <c r="K65" s="189"/>
      <c r="L65" s="190"/>
      <c r="M65" s="161" t="s">
        <v>113</v>
      </c>
      <c r="N65" s="162"/>
      <c r="O65" s="161"/>
      <c r="P65" s="162"/>
      <c r="Q65" s="155" t="s">
        <v>114</v>
      </c>
      <c r="R65" s="156"/>
      <c r="S65" s="88"/>
      <c r="T65" s="88"/>
      <c r="U65" s="155" t="s">
        <v>149</v>
      </c>
      <c r="V65" s="156"/>
      <c r="W65" s="161" t="s">
        <v>115</v>
      </c>
      <c r="X65" s="162"/>
      <c r="Y65" s="88"/>
      <c r="Z65" s="88"/>
      <c r="AA65" s="88"/>
      <c r="AB65" s="88"/>
      <c r="AC65" s="88"/>
    </row>
    <row r="66" spans="1:29" ht="21" customHeight="1" thickBot="1">
      <c r="A66" s="231"/>
      <c r="B66" s="232"/>
      <c r="C66" s="233" t="s">
        <v>61</v>
      </c>
      <c r="D66" s="234"/>
      <c r="E66" s="191">
        <f>+L24</f>
        <v>0</v>
      </c>
      <c r="F66" s="192">
        <f>+SUM(F60:F65)</f>
        <v>0</v>
      </c>
      <c r="G66" s="193" t="str">
        <f>+IF(G67&gt;0,G67,"支出完了")</f>
        <v>支出完了</v>
      </c>
      <c r="H66" s="17"/>
      <c r="I66" s="140"/>
      <c r="J66" s="1"/>
      <c r="K66" s="189"/>
      <c r="L66" s="189"/>
      <c r="M66" s="161"/>
      <c r="N66" s="162"/>
      <c r="O66" s="161"/>
      <c r="P66" s="162"/>
      <c r="Q66" s="155" t="s">
        <v>116</v>
      </c>
      <c r="R66" s="156"/>
      <c r="S66" s="88"/>
      <c r="T66" s="88"/>
      <c r="U66" s="88"/>
      <c r="V66" s="88"/>
      <c r="W66" s="161" t="s">
        <v>117</v>
      </c>
      <c r="X66" s="162"/>
      <c r="Y66" s="88"/>
      <c r="Z66" s="88"/>
      <c r="AA66" s="88"/>
      <c r="AB66" s="88"/>
      <c r="AC66" s="88"/>
    </row>
    <row r="67" spans="1:29" ht="17.25" customHeight="1" thickBot="1">
      <c r="A67" s="1"/>
      <c r="B67" s="1"/>
      <c r="C67" s="1"/>
      <c r="D67" s="1"/>
      <c r="E67" s="1"/>
      <c r="F67" s="1"/>
      <c r="G67" s="194">
        <f>+E66-F66</f>
        <v>0</v>
      </c>
      <c r="H67" s="17"/>
      <c r="I67" s="140"/>
      <c r="J67" s="1"/>
      <c r="K67" s="189"/>
      <c r="L67" s="189"/>
      <c r="M67" s="88"/>
      <c r="N67" s="88"/>
      <c r="O67" s="161"/>
      <c r="P67" s="162"/>
      <c r="Q67" s="155" t="s">
        <v>118</v>
      </c>
      <c r="R67" s="156"/>
      <c r="S67" s="88"/>
      <c r="T67" s="88"/>
      <c r="U67" s="88"/>
      <c r="V67" s="88"/>
      <c r="W67" s="161" t="s">
        <v>119</v>
      </c>
      <c r="X67" s="162"/>
      <c r="Y67" s="88"/>
      <c r="Z67" s="88"/>
      <c r="AA67" s="88"/>
      <c r="AB67" s="88"/>
      <c r="AC67" s="88"/>
    </row>
    <row r="68" spans="1:29" ht="21" customHeight="1">
      <c r="A68" s="235" t="s">
        <v>120</v>
      </c>
      <c r="B68" s="236"/>
      <c r="C68" s="195" t="s">
        <v>121</v>
      </c>
      <c r="D68" s="196" t="s">
        <v>122</v>
      </c>
      <c r="E68" s="197" t="s">
        <v>71</v>
      </c>
      <c r="F68" s="197" t="s">
        <v>72</v>
      </c>
      <c r="G68" s="198" t="s">
        <v>123</v>
      </c>
      <c r="H68" s="17"/>
      <c r="I68" s="140"/>
      <c r="J68" s="88"/>
      <c r="K68" s="88"/>
      <c r="L68" s="88"/>
      <c r="M68" s="88"/>
      <c r="N68" s="88"/>
      <c r="O68" s="161"/>
      <c r="P68" s="162"/>
      <c r="Q68" s="155" t="s">
        <v>124</v>
      </c>
      <c r="R68" s="156"/>
      <c r="S68" s="88"/>
      <c r="T68" s="88"/>
      <c r="U68" s="88"/>
      <c r="V68" s="88"/>
      <c r="W68" s="161"/>
      <c r="X68" s="162"/>
      <c r="Y68" s="88"/>
      <c r="Z68" s="88"/>
      <c r="AA68" s="88"/>
      <c r="AB68" s="88"/>
      <c r="AC68" s="88"/>
    </row>
    <row r="69" spans="1:29" ht="21" customHeight="1">
      <c r="A69" s="237"/>
      <c r="B69" s="238"/>
      <c r="C69" s="199" t="s">
        <v>125</v>
      </c>
      <c r="D69" s="200" t="s">
        <v>62</v>
      </c>
      <c r="E69" s="201">
        <f>+L27</f>
        <v>0</v>
      </c>
      <c r="F69" s="202">
        <f>+SUMIF($C$3:$C$33,$K61,$E$3:$E$33)+SUMIF($C$39:$C$53,$K61,$E$39:$E$53)</f>
        <v>0</v>
      </c>
      <c r="G69" s="203">
        <f>+F69-E69</f>
        <v>0</v>
      </c>
      <c r="H69" s="17"/>
      <c r="I69" s="140"/>
      <c r="J69" s="88"/>
      <c r="K69" s="88"/>
      <c r="L69" s="88"/>
      <c r="M69" s="88"/>
      <c r="N69" s="88"/>
      <c r="O69" s="88"/>
      <c r="P69" s="88"/>
      <c r="Q69" s="155" t="s">
        <v>142</v>
      </c>
      <c r="R69" s="156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</row>
    <row r="70" spans="1:29" ht="21" customHeight="1">
      <c r="A70" s="237"/>
      <c r="B70" s="238"/>
      <c r="C70" s="199" t="s">
        <v>126</v>
      </c>
      <c r="D70" s="200" t="s">
        <v>127</v>
      </c>
      <c r="E70" s="201">
        <f>+L28</f>
        <v>0</v>
      </c>
      <c r="F70" s="202">
        <f>+SUMIF($C$3:$C$33,$K62,$E$3:$E$33)+SUMIF($C$39:$C$53,$K62,$E$39:$E$53)</f>
        <v>0</v>
      </c>
      <c r="G70" s="203">
        <f t="shared" ref="G70:G72" si="12">+F70-E70</f>
        <v>0</v>
      </c>
      <c r="H70" s="17"/>
      <c r="I70" s="140"/>
      <c r="J70" s="88"/>
      <c r="K70" s="88"/>
      <c r="L70" s="88"/>
      <c r="M70" s="88"/>
      <c r="N70" s="88"/>
      <c r="O70" s="88"/>
      <c r="P70" s="88"/>
      <c r="Q70" s="155" t="s">
        <v>143</v>
      </c>
      <c r="R70" s="156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</row>
    <row r="71" spans="1:29" ht="21" customHeight="1">
      <c r="A71" s="237"/>
      <c r="B71" s="238"/>
      <c r="C71" s="199" t="s">
        <v>128</v>
      </c>
      <c r="D71" s="200" t="s">
        <v>129</v>
      </c>
      <c r="E71" s="201">
        <f>+L29</f>
        <v>0</v>
      </c>
      <c r="F71" s="202">
        <f>+SUMIF($C$3:$C$33,$K63,$E$3:$E$33)+SUMIF($C$39:$C$53,$K63,$E$39:$E$53)</f>
        <v>0</v>
      </c>
      <c r="G71" s="203">
        <f t="shared" si="12"/>
        <v>0</v>
      </c>
      <c r="H71" s="17"/>
      <c r="I71" s="140"/>
      <c r="O71" s="88"/>
      <c r="P71" s="88"/>
      <c r="Q71" s="155" t="s">
        <v>138</v>
      </c>
      <c r="R71" s="156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</row>
    <row r="72" spans="1:29" ht="21" customHeight="1" thickBot="1">
      <c r="A72" s="237"/>
      <c r="B72" s="238"/>
      <c r="C72" s="204"/>
      <c r="D72" s="205" t="s">
        <v>130</v>
      </c>
      <c r="E72" s="206">
        <f>+SUM(E69:E71)</f>
        <v>0</v>
      </c>
      <c r="F72" s="206">
        <f>+SUM(F69:F71)</f>
        <v>0</v>
      </c>
      <c r="G72" s="207">
        <f t="shared" si="12"/>
        <v>0</v>
      </c>
      <c r="H72" s="17"/>
      <c r="I72" s="140"/>
      <c r="O72" s="88"/>
      <c r="P72" s="88"/>
      <c r="Q72" s="155" t="s">
        <v>139</v>
      </c>
      <c r="R72" s="156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</row>
    <row r="73" spans="1:29" ht="21" customHeight="1" thickBot="1">
      <c r="A73" s="239"/>
      <c r="B73" s="240"/>
      <c r="C73" s="208"/>
      <c r="D73" s="241" t="s">
        <v>131</v>
      </c>
      <c r="E73" s="242"/>
      <c r="F73" s="209">
        <f>+SUMIF($C$3:$C$33,$K52,$F$3:$F$33)+SUMIF($C$39:$C$53,$K52,$F$39:$F$53)</f>
        <v>0</v>
      </c>
      <c r="G73" s="210">
        <f>+F72-F73</f>
        <v>0</v>
      </c>
      <c r="H73" s="17"/>
      <c r="I73" s="140"/>
      <c r="O73" s="88"/>
      <c r="P73" s="88"/>
      <c r="Q73" s="155" t="s">
        <v>140</v>
      </c>
      <c r="R73" s="156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</row>
    <row r="74" spans="1:29" ht="17.25" customHeight="1">
      <c r="A74" s="211"/>
      <c r="B74" s="211"/>
      <c r="C74" s="211"/>
      <c r="D74" s="211"/>
      <c r="E74" s="211"/>
      <c r="F74" s="243" t="str">
        <f>+IF(G73&lt;0,"対象外支出が多すぎます｡","OK")</f>
        <v>OK</v>
      </c>
      <c r="G74" s="244"/>
      <c r="H74" s="140"/>
      <c r="I74" s="212"/>
      <c r="O74" s="88"/>
      <c r="P74" s="88"/>
      <c r="Q74" s="155" t="s">
        <v>141</v>
      </c>
      <c r="R74" s="156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</row>
    <row r="75" spans="1:29">
      <c r="A75" s="88"/>
      <c r="B75" s="88"/>
      <c r="C75" s="88"/>
      <c r="D75" s="88"/>
      <c r="E75" s="174"/>
      <c r="F75" s="174"/>
      <c r="G75" s="88"/>
      <c r="H75" s="213"/>
      <c r="I75" s="214"/>
      <c r="O75" s="88"/>
      <c r="P75" s="88"/>
      <c r="Q75" s="155"/>
      <c r="R75" s="156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</row>
    <row r="76" spans="1:29">
      <c r="A76" s="88"/>
      <c r="B76" s="88"/>
      <c r="C76" s="88"/>
      <c r="D76" s="88"/>
      <c r="E76" s="174"/>
      <c r="F76" s="174"/>
      <c r="G76" s="88"/>
      <c r="H76" s="213"/>
      <c r="I76" s="214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</row>
    <row r="77" spans="1:29">
      <c r="A77" s="88"/>
      <c r="B77" s="88"/>
      <c r="C77" s="88"/>
      <c r="D77" s="88"/>
      <c r="E77" s="88"/>
      <c r="F77" s="88"/>
      <c r="G77" s="88"/>
      <c r="H77" s="213"/>
      <c r="I77" s="214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</row>
  </sheetData>
  <sheetProtection sheet="1" objects="1" scenarios="1" selectLockedCells="1"/>
  <mergeCells count="18">
    <mergeCell ref="O15:S17"/>
    <mergeCell ref="C57:D57"/>
    <mergeCell ref="A1:D1"/>
    <mergeCell ref="J17:J24"/>
    <mergeCell ref="J26:J32"/>
    <mergeCell ref="K31:M31"/>
    <mergeCell ref="K32:M32"/>
    <mergeCell ref="A34:D34"/>
    <mergeCell ref="A36:D36"/>
    <mergeCell ref="A38:D38"/>
    <mergeCell ref="A54:D54"/>
    <mergeCell ref="A56:D56"/>
    <mergeCell ref="E56:F56"/>
    <mergeCell ref="A59:B66"/>
    <mergeCell ref="C66:D66"/>
    <mergeCell ref="A68:B73"/>
    <mergeCell ref="D73:E73"/>
    <mergeCell ref="F74:G74"/>
  </mergeCells>
  <phoneticPr fontId="27"/>
  <conditionalFormatting sqref="G39 H38:H39 G50:I53 G40:H41 I39:I42 G4:G33 H42 H43:I49 G42:G49 I4:I33">
    <cfRule type="expression" dxfId="46" priority="21">
      <formula>$C4=""</formula>
    </cfRule>
  </conditionalFormatting>
  <conditionalFormatting sqref="I1:I3">
    <cfRule type="expression" dxfId="45" priority="20">
      <formula>$C1=""</formula>
    </cfRule>
  </conditionalFormatting>
  <conditionalFormatting sqref="G3">
    <cfRule type="expression" dxfId="44" priority="19">
      <formula>$C3=""</formula>
    </cfRule>
  </conditionalFormatting>
  <conditionalFormatting sqref="E3:E33 E39:E53">
    <cfRule type="expression" dxfId="43" priority="22">
      <formula>$I3="収"</formula>
    </cfRule>
  </conditionalFormatting>
  <conditionalFormatting sqref="C49:C53">
    <cfRule type="expression" dxfId="42" priority="23">
      <formula>$I49="支"</formula>
    </cfRule>
    <cfRule type="expression" dxfId="41" priority="24">
      <formula>$I49="収"</formula>
    </cfRule>
  </conditionalFormatting>
  <conditionalFormatting sqref="F3:F33 F39:F53">
    <cfRule type="expression" dxfId="40" priority="25">
      <formula>$I3="支"</formula>
    </cfRule>
  </conditionalFormatting>
  <conditionalFormatting sqref="H3:H33">
    <cfRule type="expression" dxfId="39" priority="18">
      <formula>$C3=""</formula>
    </cfRule>
  </conditionalFormatting>
  <conditionalFormatting sqref="A3:B3 B28:B31 A49:C53 A39:B48 D3">
    <cfRule type="expression" dxfId="38" priority="17" stopIfTrue="1">
      <formula>$H3=1</formula>
    </cfRule>
  </conditionalFormatting>
  <conditionalFormatting sqref="C4:C26">
    <cfRule type="expression" dxfId="37" priority="15">
      <formula>$I4="支"</formula>
    </cfRule>
    <cfRule type="expression" dxfId="36" priority="16">
      <formula>$I4="収"</formula>
    </cfRule>
  </conditionalFormatting>
  <conditionalFormatting sqref="B32:B33 B24:C26 A24:A33 B27 A4:C23">
    <cfRule type="expression" dxfId="35" priority="14" stopIfTrue="1">
      <formula>$H4=1</formula>
    </cfRule>
  </conditionalFormatting>
  <conditionalFormatting sqref="C27:C33">
    <cfRule type="expression" dxfId="34" priority="12">
      <formula>$I27="支"</formula>
    </cfRule>
    <cfRule type="expression" dxfId="33" priority="13">
      <formula>$I27="収"</formula>
    </cfRule>
  </conditionalFormatting>
  <conditionalFormatting sqref="C27:C33">
    <cfRule type="expression" dxfId="32" priority="11" stopIfTrue="1">
      <formula>$H27=1</formula>
    </cfRule>
  </conditionalFormatting>
  <conditionalFormatting sqref="C39:C48">
    <cfRule type="expression" dxfId="31" priority="9">
      <formula>$I39="支"</formula>
    </cfRule>
    <cfRule type="expression" dxfId="30" priority="10">
      <formula>$I39="収"</formula>
    </cfRule>
  </conditionalFormatting>
  <conditionalFormatting sqref="C39:C48">
    <cfRule type="expression" dxfId="29" priority="8" stopIfTrue="1">
      <formula>$H39=1</formula>
    </cfRule>
  </conditionalFormatting>
  <conditionalFormatting sqref="M2">
    <cfRule type="expression" dxfId="28" priority="7">
      <formula>N2&lt;0</formula>
    </cfRule>
  </conditionalFormatting>
  <conditionalFormatting sqref="F74">
    <cfRule type="expression" dxfId="27" priority="6">
      <formula>$G$73&lt;0</formula>
    </cfRule>
  </conditionalFormatting>
  <conditionalFormatting sqref="D39:D53 D4:D33">
    <cfRule type="expression" dxfId="26" priority="5" stopIfTrue="1">
      <formula>$H4=1</formula>
    </cfRule>
  </conditionalFormatting>
  <conditionalFormatting sqref="C3">
    <cfRule type="expression" dxfId="25" priority="2" stopIfTrue="1">
      <formula>$H3=1</formula>
    </cfRule>
  </conditionalFormatting>
  <conditionalFormatting sqref="C3">
    <cfRule type="expression" dxfId="24" priority="3">
      <formula>$I3="支"</formula>
    </cfRule>
    <cfRule type="expression" dxfId="23" priority="4">
      <formula>$I3="収"</formula>
    </cfRule>
  </conditionalFormatting>
  <conditionalFormatting sqref="K2:L2">
    <cfRule type="expression" dxfId="22" priority="1">
      <formula>$G$67&gt;0</formula>
    </cfRule>
  </conditionalFormatting>
  <dataValidations count="2">
    <dataValidation type="list" allowBlank="1" showInputMessage="1" showErrorMessage="1" errorTitle="収入/支出の区分" error="ドロップダウンリストから選択してください。" sqref="C39:C53 C3:C33" xr:uid="{00000000-0002-0000-0000-000000000000}">
      <formula1>$K$52:$K$63</formula1>
    </dataValidation>
    <dataValidation type="list" allowBlank="1" sqref="D3:D33 D39:D53" xr:uid="{00000000-0002-0000-0000-000001000000}">
      <formula1>INDIRECT(RIGHT($C3,LEN($C3)-3))</formula1>
    </dataValidation>
  </dataValidations>
  <printOptions horizontalCentered="1"/>
  <pageMargins left="0.24" right="0.19685039370078741" top="0.61" bottom="0.31" header="0.31496062992125984" footer="0.2"/>
  <pageSetup paperSize="9" orientation="portrait" r:id="rId1"/>
  <rowBreaks count="1" manualBreakCount="1">
    <brk id="35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zoomScale="85" zoomScaleNormal="85" workbookViewId="0">
      <pane ySplit="2" topLeftCell="A3" activePane="bottomLeft" state="frozen"/>
      <selection pane="bottomLeft" activeCell="O19" sqref="O19"/>
    </sheetView>
  </sheetViews>
  <sheetFormatPr defaultRowHeight="13.5"/>
  <cols>
    <col min="1" max="1" width="3.125" customWidth="1"/>
    <col min="2" max="2" width="11.125" customWidth="1"/>
    <col min="3" max="3" width="13" customWidth="1"/>
    <col min="4" max="4" width="35.625" customWidth="1"/>
    <col min="5" max="6" width="10.5" customWidth="1"/>
    <col min="7" max="7" width="11.125" customWidth="1"/>
    <col min="8" max="8" width="2.25" style="14" customWidth="1"/>
    <col min="9" max="9" width="2.25" customWidth="1"/>
  </cols>
  <sheetData>
    <row r="1" spans="1:9" ht="28.5" customHeight="1" thickBot="1">
      <c r="A1" s="271" t="str">
        <f>+出納簿!A1&amp;" "&amp;出納簿!E1</f>
        <v>令和 ７ 年度　○○学校･ 園 家庭教育学級 出納簿</v>
      </c>
      <c r="B1" s="271"/>
      <c r="C1" s="271"/>
      <c r="D1" s="271"/>
      <c r="E1" s="271"/>
      <c r="F1" s="271"/>
      <c r="G1" s="271"/>
      <c r="H1" s="17"/>
      <c r="I1" s="217"/>
    </row>
    <row r="2" spans="1:9" ht="24" customHeight="1" thickBot="1">
      <c r="A2" s="7" t="s">
        <v>0</v>
      </c>
      <c r="B2" s="4" t="s">
        <v>5</v>
      </c>
      <c r="C2" s="5" t="s">
        <v>1</v>
      </c>
      <c r="D2" s="15" t="s">
        <v>8</v>
      </c>
      <c r="E2" s="12" t="s">
        <v>2</v>
      </c>
      <c r="F2" s="13" t="s">
        <v>3</v>
      </c>
      <c r="G2" s="6" t="s">
        <v>4</v>
      </c>
      <c r="H2" s="17"/>
      <c r="I2" s="217"/>
    </row>
    <row r="3" spans="1:9" ht="21" customHeight="1" thickTop="1">
      <c r="A3" s="218">
        <v>1</v>
      </c>
      <c r="B3" s="219">
        <v>45777</v>
      </c>
      <c r="C3" s="220" t="s">
        <v>59</v>
      </c>
      <c r="D3" s="221" t="s">
        <v>152</v>
      </c>
      <c r="E3" s="222"/>
      <c r="F3" s="222">
        <v>200</v>
      </c>
      <c r="G3" s="223">
        <f>+E3-F3</f>
        <v>-200</v>
      </c>
      <c r="H3" s="16">
        <v>0</v>
      </c>
      <c r="I3" s="217" t="s">
        <v>136</v>
      </c>
    </row>
    <row r="4" spans="1:9" ht="21" customHeight="1">
      <c r="A4" s="218">
        <v>2</v>
      </c>
      <c r="B4" s="219">
        <v>45793</v>
      </c>
      <c r="C4" s="220" t="s">
        <v>14</v>
      </c>
      <c r="D4" s="221" t="s">
        <v>133</v>
      </c>
      <c r="E4" s="222">
        <v>5000</v>
      </c>
      <c r="F4" s="222"/>
      <c r="G4" s="223">
        <f>+E4-F4+G3</f>
        <v>4800</v>
      </c>
      <c r="H4" s="16">
        <v>1</v>
      </c>
      <c r="I4" s="217" t="s">
        <v>137</v>
      </c>
    </row>
    <row r="5" spans="1:9" ht="21" customHeight="1">
      <c r="A5" s="218">
        <v>3</v>
      </c>
      <c r="B5" s="219">
        <v>45818</v>
      </c>
      <c r="C5" s="220" t="s">
        <v>16</v>
      </c>
      <c r="D5" s="221" t="s">
        <v>17</v>
      </c>
      <c r="E5" s="222"/>
      <c r="F5" s="222">
        <v>200</v>
      </c>
      <c r="G5" s="223">
        <f t="shared" ref="G5:G17" si="0">+E5-F5+G4</f>
        <v>4600</v>
      </c>
      <c r="H5" s="16">
        <v>0</v>
      </c>
      <c r="I5" s="217" t="s">
        <v>136</v>
      </c>
    </row>
    <row r="6" spans="1:9" ht="21" customHeight="1">
      <c r="A6" s="218">
        <v>4</v>
      </c>
      <c r="B6" s="219">
        <v>45835</v>
      </c>
      <c r="C6" s="220" t="s">
        <v>13</v>
      </c>
      <c r="D6" s="221" t="s">
        <v>7</v>
      </c>
      <c r="E6" s="222">
        <v>30000</v>
      </c>
      <c r="F6" s="222"/>
      <c r="G6" s="223">
        <f t="shared" si="0"/>
        <v>34600</v>
      </c>
      <c r="H6" s="16">
        <v>0</v>
      </c>
      <c r="I6" s="217" t="s">
        <v>137</v>
      </c>
    </row>
    <row r="7" spans="1:9" ht="21" customHeight="1">
      <c r="A7" s="218">
        <v>5</v>
      </c>
      <c r="B7" s="219">
        <v>45869</v>
      </c>
      <c r="C7" s="220" t="s">
        <v>9</v>
      </c>
      <c r="D7" s="221" t="s">
        <v>134</v>
      </c>
      <c r="E7" s="222"/>
      <c r="F7" s="222">
        <v>4200</v>
      </c>
      <c r="G7" s="223">
        <f t="shared" si="0"/>
        <v>30400</v>
      </c>
      <c r="H7" s="16">
        <v>0</v>
      </c>
      <c r="I7" s="217" t="s">
        <v>136</v>
      </c>
    </row>
    <row r="8" spans="1:9" ht="21" customHeight="1">
      <c r="A8" s="218">
        <v>6</v>
      </c>
      <c r="B8" s="219">
        <v>45869</v>
      </c>
      <c r="C8" s="220" t="s">
        <v>16</v>
      </c>
      <c r="D8" s="221" t="s">
        <v>18</v>
      </c>
      <c r="E8" s="222"/>
      <c r="F8" s="222">
        <v>6000</v>
      </c>
      <c r="G8" s="223">
        <f t="shared" si="0"/>
        <v>24400</v>
      </c>
      <c r="H8" s="16">
        <v>0</v>
      </c>
      <c r="I8" s="217" t="s">
        <v>136</v>
      </c>
    </row>
    <row r="9" spans="1:9" ht="21" customHeight="1">
      <c r="A9" s="218">
        <v>7</v>
      </c>
      <c r="B9" s="219">
        <v>45875</v>
      </c>
      <c r="C9" s="220" t="s">
        <v>10</v>
      </c>
      <c r="D9" s="221" t="s">
        <v>19</v>
      </c>
      <c r="E9" s="222"/>
      <c r="F9" s="222">
        <v>3000</v>
      </c>
      <c r="G9" s="223">
        <f t="shared" si="0"/>
        <v>21400</v>
      </c>
      <c r="H9" s="16">
        <v>0</v>
      </c>
      <c r="I9" s="217" t="s">
        <v>136</v>
      </c>
    </row>
    <row r="10" spans="1:9" ht="21" customHeight="1">
      <c r="A10" s="218">
        <v>8</v>
      </c>
      <c r="B10" s="219">
        <v>45875</v>
      </c>
      <c r="C10" s="220" t="s">
        <v>16</v>
      </c>
      <c r="D10" s="221" t="s">
        <v>157</v>
      </c>
      <c r="E10" s="222"/>
      <c r="F10" s="222">
        <v>5000</v>
      </c>
      <c r="G10" s="223">
        <f t="shared" si="0"/>
        <v>16400</v>
      </c>
      <c r="H10" s="16">
        <v>0</v>
      </c>
      <c r="I10" s="217" t="s">
        <v>136</v>
      </c>
    </row>
    <row r="11" spans="1:9" ht="21" customHeight="1">
      <c r="A11" s="218">
        <v>9</v>
      </c>
      <c r="B11" s="219">
        <v>45880</v>
      </c>
      <c r="C11" s="220" t="s">
        <v>15</v>
      </c>
      <c r="D11" s="221" t="s">
        <v>156</v>
      </c>
      <c r="E11" s="222">
        <v>4200</v>
      </c>
      <c r="F11" s="222"/>
      <c r="G11" s="223">
        <f t="shared" si="0"/>
        <v>20600</v>
      </c>
      <c r="H11" s="16">
        <v>1</v>
      </c>
      <c r="I11" s="217" t="s">
        <v>137</v>
      </c>
    </row>
    <row r="12" spans="1:9" ht="21" customHeight="1">
      <c r="A12" s="218">
        <v>10</v>
      </c>
      <c r="B12" s="219">
        <v>45880</v>
      </c>
      <c r="C12" s="220" t="s">
        <v>12</v>
      </c>
      <c r="D12" s="221" t="s">
        <v>155</v>
      </c>
      <c r="E12" s="222"/>
      <c r="F12" s="222">
        <v>4200</v>
      </c>
      <c r="G12" s="223">
        <f t="shared" si="0"/>
        <v>16400</v>
      </c>
      <c r="H12" s="16">
        <v>1</v>
      </c>
      <c r="I12" s="217" t="s">
        <v>136</v>
      </c>
    </row>
    <row r="13" spans="1:9" ht="21" customHeight="1">
      <c r="A13" s="218">
        <v>11</v>
      </c>
      <c r="B13" s="219">
        <v>45933</v>
      </c>
      <c r="C13" s="220" t="s">
        <v>11</v>
      </c>
      <c r="D13" s="221" t="s">
        <v>154</v>
      </c>
      <c r="E13" s="222"/>
      <c r="F13" s="222">
        <v>1200</v>
      </c>
      <c r="G13" s="223">
        <f t="shared" si="0"/>
        <v>15200</v>
      </c>
      <c r="H13" s="16">
        <v>0</v>
      </c>
      <c r="I13" s="217" t="s">
        <v>136</v>
      </c>
    </row>
    <row r="14" spans="1:9" ht="26.25" customHeight="1">
      <c r="A14" s="218">
        <v>12</v>
      </c>
      <c r="B14" s="219">
        <v>46001</v>
      </c>
      <c r="C14" s="220" t="s">
        <v>16</v>
      </c>
      <c r="D14" s="221" t="s">
        <v>20</v>
      </c>
      <c r="E14" s="222"/>
      <c r="F14" s="222">
        <v>1000</v>
      </c>
      <c r="G14" s="223">
        <f t="shared" si="0"/>
        <v>14200</v>
      </c>
      <c r="H14" s="16">
        <v>0</v>
      </c>
      <c r="I14" s="217" t="s">
        <v>136</v>
      </c>
    </row>
    <row r="15" spans="1:9" ht="21" customHeight="1">
      <c r="A15" s="218">
        <v>13</v>
      </c>
      <c r="B15" s="219">
        <v>46042</v>
      </c>
      <c r="C15" s="220" t="s">
        <v>21</v>
      </c>
      <c r="D15" s="221" t="s">
        <v>22</v>
      </c>
      <c r="E15" s="222"/>
      <c r="F15" s="222">
        <v>1200</v>
      </c>
      <c r="G15" s="223">
        <f t="shared" si="0"/>
        <v>13000</v>
      </c>
      <c r="H15" s="16">
        <v>0</v>
      </c>
      <c r="I15" s="217" t="s">
        <v>136</v>
      </c>
    </row>
    <row r="16" spans="1:9" ht="21" customHeight="1">
      <c r="A16" s="218">
        <v>14</v>
      </c>
      <c r="B16" s="219">
        <v>46056</v>
      </c>
      <c r="C16" s="220" t="s">
        <v>16</v>
      </c>
      <c r="D16" s="221" t="s">
        <v>23</v>
      </c>
      <c r="E16" s="222"/>
      <c r="F16" s="222">
        <v>8000</v>
      </c>
      <c r="G16" s="223">
        <f t="shared" si="0"/>
        <v>5000</v>
      </c>
      <c r="H16" s="16">
        <v>0</v>
      </c>
      <c r="I16" s="217" t="s">
        <v>136</v>
      </c>
    </row>
    <row r="17" spans="1:9" ht="21" customHeight="1">
      <c r="A17" s="218">
        <v>15</v>
      </c>
      <c r="B17" s="219">
        <v>46086</v>
      </c>
      <c r="C17" s="220" t="s">
        <v>12</v>
      </c>
      <c r="D17" s="221" t="s">
        <v>135</v>
      </c>
      <c r="E17" s="222"/>
      <c r="F17" s="222">
        <v>5000</v>
      </c>
      <c r="G17" s="223">
        <f t="shared" si="0"/>
        <v>0</v>
      </c>
      <c r="H17" s="16">
        <v>1</v>
      </c>
      <c r="I17" s="217" t="s">
        <v>136</v>
      </c>
    </row>
    <row r="18" spans="1:9" ht="19.5" customHeight="1">
      <c r="A18" s="218">
        <v>16</v>
      </c>
      <c r="B18" s="219"/>
      <c r="C18" s="220"/>
      <c r="D18" s="224"/>
      <c r="E18" s="222"/>
      <c r="F18" s="222"/>
      <c r="G18" s="223"/>
      <c r="H18" s="16">
        <v>0</v>
      </c>
      <c r="I18" s="217"/>
    </row>
    <row r="19" spans="1:9" ht="19.5" customHeight="1">
      <c r="A19" s="218">
        <v>17</v>
      </c>
      <c r="B19" s="219"/>
      <c r="C19" s="220"/>
      <c r="D19" s="224"/>
      <c r="E19" s="222"/>
      <c r="F19" s="222"/>
      <c r="G19" s="223">
        <v>0</v>
      </c>
      <c r="H19" s="16" t="s">
        <v>6</v>
      </c>
      <c r="I19" s="217"/>
    </row>
    <row r="20" spans="1:9" ht="19.5" customHeight="1">
      <c r="A20" s="2">
        <v>18</v>
      </c>
      <c r="B20" s="9"/>
      <c r="C20" s="10"/>
      <c r="D20" s="8"/>
      <c r="E20" s="3"/>
      <c r="F20" s="3"/>
      <c r="G20" s="11">
        <v>0</v>
      </c>
      <c r="H20" s="16" t="s">
        <v>6</v>
      </c>
      <c r="I20" s="217"/>
    </row>
    <row r="21" spans="1:9" ht="24" hidden="1" customHeight="1">
      <c r="A21" s="2">
        <v>19</v>
      </c>
      <c r="B21" s="9"/>
      <c r="C21" s="10"/>
      <c r="D21" s="8"/>
      <c r="E21" s="3"/>
      <c r="F21" s="3"/>
      <c r="G21" s="11">
        <v>0</v>
      </c>
      <c r="H21" s="226" t="s">
        <v>6</v>
      </c>
    </row>
    <row r="22" spans="1:9" ht="24" hidden="1" customHeight="1">
      <c r="A22" s="2">
        <v>20</v>
      </c>
      <c r="B22" s="9"/>
      <c r="C22" s="10"/>
      <c r="D22" s="8"/>
      <c r="E22" s="3"/>
      <c r="F22" s="3"/>
      <c r="G22" s="11">
        <v>0</v>
      </c>
      <c r="H22" s="226" t="s">
        <v>6</v>
      </c>
    </row>
    <row r="23" spans="1:9" ht="24" hidden="1" customHeight="1">
      <c r="A23" s="2">
        <v>21</v>
      </c>
      <c r="B23" s="9"/>
      <c r="C23" s="10"/>
      <c r="D23" s="8"/>
      <c r="E23" s="3"/>
      <c r="F23" s="3"/>
      <c r="G23" s="11">
        <v>0</v>
      </c>
      <c r="H23" s="226" t="s">
        <v>6</v>
      </c>
    </row>
    <row r="24" spans="1:9" ht="24" hidden="1" customHeight="1">
      <c r="A24" s="2">
        <v>22</v>
      </c>
      <c r="B24" s="9"/>
      <c r="C24" s="10"/>
      <c r="D24" s="8"/>
      <c r="E24" s="3"/>
      <c r="F24" s="3"/>
      <c r="G24" s="11">
        <v>0</v>
      </c>
      <c r="H24" s="226" t="s">
        <v>6</v>
      </c>
    </row>
    <row r="25" spans="1:9" ht="24" hidden="1" customHeight="1">
      <c r="A25" s="2">
        <v>23</v>
      </c>
      <c r="B25" s="9"/>
      <c r="C25" s="10"/>
      <c r="D25" s="8"/>
      <c r="E25" s="3"/>
      <c r="F25" s="3"/>
      <c r="G25" s="11">
        <v>0</v>
      </c>
      <c r="H25" s="226" t="s">
        <v>6</v>
      </c>
    </row>
    <row r="26" spans="1:9" ht="24" hidden="1" customHeight="1">
      <c r="A26" s="2">
        <v>24</v>
      </c>
      <c r="B26" s="9"/>
      <c r="C26" s="10"/>
      <c r="D26" s="8"/>
      <c r="E26" s="3"/>
      <c r="F26" s="3"/>
      <c r="G26" s="11">
        <v>0</v>
      </c>
      <c r="H26" s="226" t="s">
        <v>6</v>
      </c>
    </row>
    <row r="27" spans="1:9" ht="24" hidden="1" customHeight="1">
      <c r="A27" s="2">
        <v>25</v>
      </c>
      <c r="B27" s="9"/>
      <c r="C27" s="10"/>
      <c r="D27" s="8"/>
      <c r="E27" s="3"/>
      <c r="F27" s="3"/>
      <c r="G27" s="11">
        <v>0</v>
      </c>
      <c r="H27" s="226" t="s">
        <v>6</v>
      </c>
    </row>
    <row r="28" spans="1:9" ht="24" hidden="1" customHeight="1">
      <c r="A28" s="2">
        <v>26</v>
      </c>
      <c r="B28" s="9"/>
      <c r="C28" s="10"/>
      <c r="D28" s="8"/>
      <c r="E28" s="3"/>
      <c r="F28" s="3"/>
      <c r="G28" s="11">
        <v>0</v>
      </c>
      <c r="H28" s="226" t="s">
        <v>6</v>
      </c>
    </row>
    <row r="29" spans="1:9" ht="24" hidden="1" customHeight="1">
      <c r="A29" s="2">
        <v>27</v>
      </c>
      <c r="B29" s="9"/>
      <c r="C29" s="10"/>
      <c r="D29" s="8"/>
      <c r="E29" s="3"/>
      <c r="F29" s="3"/>
      <c r="G29" s="11">
        <v>0</v>
      </c>
      <c r="H29" s="226" t="s">
        <v>6</v>
      </c>
    </row>
    <row r="30" spans="1:9" ht="24" hidden="1" customHeight="1">
      <c r="A30" s="2">
        <v>28</v>
      </c>
      <c r="B30" s="9"/>
      <c r="C30" s="10"/>
      <c r="D30" s="8"/>
      <c r="E30" s="3"/>
      <c r="F30" s="3"/>
      <c r="G30" s="11">
        <v>0</v>
      </c>
      <c r="H30" s="226" t="s">
        <v>6</v>
      </c>
    </row>
    <row r="31" spans="1:9" ht="24" hidden="1" customHeight="1">
      <c r="A31" s="2">
        <v>29</v>
      </c>
      <c r="B31" s="9"/>
      <c r="C31" s="10"/>
      <c r="D31" s="8"/>
      <c r="E31" s="3"/>
      <c r="F31" s="3"/>
      <c r="G31" s="11">
        <v>0</v>
      </c>
      <c r="H31" s="226" t="s">
        <v>6</v>
      </c>
    </row>
    <row r="32" spans="1:9" ht="24" hidden="1" customHeight="1">
      <c r="A32" s="2">
        <v>30</v>
      </c>
      <c r="B32" s="9"/>
      <c r="C32" s="10"/>
      <c r="D32" s="8"/>
      <c r="E32" s="3"/>
      <c r="F32" s="3"/>
      <c r="G32" s="11">
        <v>0</v>
      </c>
      <c r="H32" s="226" t="s">
        <v>6</v>
      </c>
    </row>
    <row r="33" spans="1:8" ht="24" hidden="1" customHeight="1">
      <c r="A33" s="2">
        <v>31</v>
      </c>
      <c r="B33" s="9"/>
      <c r="C33" s="10"/>
      <c r="D33" s="8"/>
      <c r="E33" s="3"/>
      <c r="F33" s="3"/>
      <c r="G33" s="11">
        <v>0</v>
      </c>
      <c r="H33" s="226" t="s">
        <v>6</v>
      </c>
    </row>
    <row r="34" spans="1:8" ht="24" customHeight="1" thickBot="1">
      <c r="A34" s="264"/>
      <c r="B34" s="265"/>
      <c r="C34" s="265"/>
      <c r="D34" s="265"/>
      <c r="E34" s="18">
        <f>+SUM(E3:E20)</f>
        <v>39200</v>
      </c>
      <c r="F34" s="19">
        <f>+SUM(F3:F20)</f>
        <v>39200</v>
      </c>
      <c r="G34" s="20">
        <v>0</v>
      </c>
      <c r="H34" s="225"/>
    </row>
    <row r="35" spans="1:8" ht="16.5" customHeight="1">
      <c r="A35" s="1"/>
      <c r="B35" s="1"/>
      <c r="C35" s="1"/>
      <c r="D35" s="1"/>
      <c r="E35" s="1"/>
      <c r="F35" s="1"/>
      <c r="G35" s="1"/>
      <c r="H35" s="17"/>
    </row>
    <row r="59" ht="57.75" customHeight="1"/>
  </sheetData>
  <sheetProtection selectLockedCells="1"/>
  <mergeCells count="2">
    <mergeCell ref="A34:D34"/>
    <mergeCell ref="A1:G1"/>
  </mergeCells>
  <phoneticPr fontId="4"/>
  <conditionalFormatting sqref="G18:G33">
    <cfRule type="expression" dxfId="21" priority="47">
      <formula>$C18=""</formula>
    </cfRule>
  </conditionalFormatting>
  <conditionalFormatting sqref="H3:H33">
    <cfRule type="expression" dxfId="20" priority="31">
      <formula>$C3=""</formula>
    </cfRule>
  </conditionalFormatting>
  <conditionalFormatting sqref="B28:B31">
    <cfRule type="expression" dxfId="19" priority="29" stopIfTrue="1">
      <formula>$H28=1</formula>
    </cfRule>
  </conditionalFormatting>
  <conditionalFormatting sqref="B32:B33 B24:C26 A24:A33 C20:C26 B27 A18:C23">
    <cfRule type="expression" dxfId="18" priority="26" stopIfTrue="1">
      <formula>$H18=1</formula>
    </cfRule>
  </conditionalFormatting>
  <conditionalFormatting sqref="C27:C33">
    <cfRule type="expression" dxfId="17" priority="23" stopIfTrue="1">
      <formula>$H27=1</formula>
    </cfRule>
  </conditionalFormatting>
  <conditionalFormatting sqref="D18:D33">
    <cfRule type="expression" dxfId="16" priority="13" stopIfTrue="1">
      <formula>$H18=1</formula>
    </cfRule>
  </conditionalFormatting>
  <conditionalFormatting sqref="E18:E33">
    <cfRule type="expression" dxfId="15" priority="56">
      <formula>#REF!="収"</formula>
    </cfRule>
  </conditionalFormatting>
  <conditionalFormatting sqref="C18:C33">
    <cfRule type="expression" dxfId="14" priority="58">
      <formula>#REF!="支"</formula>
    </cfRule>
    <cfRule type="expression" dxfId="13" priority="59">
      <formula>#REF!="収"</formula>
    </cfRule>
  </conditionalFormatting>
  <conditionalFormatting sqref="F18:F33">
    <cfRule type="expression" dxfId="12" priority="62">
      <formula>#REF!="支"</formula>
    </cfRule>
  </conditionalFormatting>
  <conditionalFormatting sqref="G4:G17">
    <cfRule type="expression" dxfId="11" priority="10">
      <formula>$C4=""</formula>
    </cfRule>
  </conditionalFormatting>
  <conditionalFormatting sqref="G3">
    <cfRule type="expression" dxfId="10" priority="9">
      <formula>$C3=""</formula>
    </cfRule>
  </conditionalFormatting>
  <conditionalFormatting sqref="E3:E17">
    <cfRule type="expression" dxfId="9" priority="11">
      <formula>$I3="収"</formula>
    </cfRule>
  </conditionalFormatting>
  <conditionalFormatting sqref="F3:F17">
    <cfRule type="expression" dxfId="8" priority="12">
      <formula>$I3="支"</formula>
    </cfRule>
  </conditionalFormatting>
  <conditionalFormatting sqref="A3:B3 D3">
    <cfRule type="expression" dxfId="7" priority="8" stopIfTrue="1">
      <formula>$H3=1</formula>
    </cfRule>
  </conditionalFormatting>
  <conditionalFormatting sqref="C4:C17">
    <cfRule type="expression" dxfId="6" priority="6">
      <formula>$I4="支"</formula>
    </cfRule>
    <cfRule type="expression" dxfId="5" priority="7">
      <formula>$I4="収"</formula>
    </cfRule>
  </conditionalFormatting>
  <conditionalFormatting sqref="A4:C17">
    <cfRule type="expression" dxfId="4" priority="5" stopIfTrue="1">
      <formula>$H4=1</formula>
    </cfRule>
  </conditionalFormatting>
  <conditionalFormatting sqref="D4:D17">
    <cfRule type="expression" dxfId="3" priority="4" stopIfTrue="1">
      <formula>$H4=1</formula>
    </cfRule>
  </conditionalFormatting>
  <conditionalFormatting sqref="C3">
    <cfRule type="expression" dxfId="2" priority="1" stopIfTrue="1">
      <formula>$H3=1</formula>
    </cfRule>
  </conditionalFormatting>
  <conditionalFormatting sqref="C3">
    <cfRule type="expression" dxfId="1" priority="2">
      <formula>$I3="支"</formula>
    </cfRule>
    <cfRule type="expression" dxfId="0" priority="3">
      <formula>$I3="収"</formula>
    </cfRule>
  </conditionalFormatting>
  <dataValidations count="3">
    <dataValidation type="list" allowBlank="1" sqref="D3:D33" xr:uid="{00000000-0002-0000-0100-000000000000}">
      <formula1>INDIRECT(RIGHT($C3,LEN($C3)-3))</formula1>
    </dataValidation>
    <dataValidation type="list" allowBlank="1" showInputMessage="1" showErrorMessage="1" errorTitle="収入/支出の区分" error="ドロップダウンリストから選択してください。" sqref="C19:C33" xr:uid="{00000000-0002-0000-0100-000001000000}">
      <formula1>#REF!</formula1>
    </dataValidation>
    <dataValidation type="list" allowBlank="1" showInputMessage="1" showErrorMessage="1" errorTitle="収入/支出の区分" error="ドロップダウンリストから選択してください。" sqref="C3:C17" xr:uid="{00000000-0002-0000-0100-000002000000}">
      <formula1>$K$59:$K$70</formula1>
    </dataValidation>
  </dataValidations>
  <printOptions horizontalCentered="1"/>
  <pageMargins left="0.23622047244094491" right="0.19685039370078741" top="0.59055118110236227" bottom="0.19685039370078741" header="0.31496062992125984" footer="0.35433070866141736"/>
  <pageSetup paperSize="9" orientation="portrait" r:id="rId1"/>
  <headerFooter>
    <oddFooter>&amp;C&amp;"-,太字"&amp;24 &amp;"-,標準"&amp;14 10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42"/>
  <sheetViews>
    <sheetView showGridLines="0" zoomScale="70" zoomScaleNormal="70" zoomScaleSheetLayoutView="70" workbookViewId="0">
      <selection activeCell="BP17" sqref="BP17"/>
    </sheetView>
  </sheetViews>
  <sheetFormatPr defaultColWidth="3.625" defaultRowHeight="30.75" customHeight="1"/>
  <cols>
    <col min="1" max="26" width="3.625" style="22"/>
    <col min="27" max="27" width="4.875" style="22" customWidth="1"/>
    <col min="28" max="16384" width="3.625" style="22"/>
  </cols>
  <sheetData>
    <row r="1" spans="1:58" s="21" customFormat="1" ht="18" customHeight="1">
      <c r="A1" s="274" t="s">
        <v>150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31"/>
      <c r="Z1" s="32"/>
      <c r="AA1" s="32"/>
      <c r="AB1" s="32"/>
      <c r="AC1" s="32"/>
      <c r="AD1" s="32"/>
      <c r="AE1" s="33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</row>
    <row r="2" spans="1:58" s="21" customFormat="1" ht="18" customHeight="1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31"/>
      <c r="Z2" s="32"/>
      <c r="AA2" s="32"/>
      <c r="AB2" s="32"/>
      <c r="AC2" s="32"/>
      <c r="AD2" s="32"/>
      <c r="AE2" s="35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6"/>
      <c r="BB2" s="36"/>
      <c r="BC2" s="36"/>
      <c r="BD2" s="36"/>
      <c r="BE2" s="36"/>
      <c r="BF2" s="34"/>
    </row>
    <row r="3" spans="1:58" ht="30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9"/>
    </row>
    <row r="4" spans="1:58" s="21" customFormat="1" ht="30.75" customHeight="1">
      <c r="A4" s="40"/>
      <c r="B4" s="41"/>
      <c r="C4" s="42"/>
      <c r="D4" s="43"/>
      <c r="E4" s="42"/>
      <c r="F4" s="42"/>
      <c r="G4" s="42"/>
      <c r="H4" s="42"/>
      <c r="I4" s="42"/>
      <c r="J4" s="42"/>
      <c r="K4" s="44"/>
      <c r="L4" s="44"/>
      <c r="M4" s="44"/>
      <c r="N4" s="43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5"/>
      <c r="AF4" s="46"/>
      <c r="AG4" s="46"/>
      <c r="AH4" s="47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7"/>
      <c r="AT4" s="47"/>
      <c r="AU4" s="47"/>
      <c r="AV4" s="47"/>
      <c r="AW4" s="47"/>
      <c r="AX4" s="47"/>
      <c r="AY4" s="46"/>
      <c r="AZ4" s="46"/>
      <c r="BA4" s="46"/>
      <c r="BB4" s="46"/>
      <c r="BC4" s="46"/>
      <c r="BD4" s="46"/>
      <c r="BE4" s="33"/>
      <c r="BF4" s="33"/>
    </row>
    <row r="5" spans="1:58" s="21" customFormat="1" ht="15" customHeight="1">
      <c r="A5" s="48"/>
      <c r="B5" s="45"/>
      <c r="C5" s="49"/>
      <c r="D5" s="49"/>
      <c r="E5" s="49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0"/>
      <c r="U5" s="40"/>
      <c r="V5" s="40"/>
      <c r="W5" s="40"/>
      <c r="X5" s="40"/>
      <c r="Y5" s="45"/>
      <c r="Z5" s="45"/>
      <c r="AA5" s="45"/>
      <c r="AB5" s="45"/>
      <c r="AC5" s="45"/>
      <c r="AD5" s="45"/>
      <c r="AE5" s="45"/>
      <c r="AF5" s="50"/>
      <c r="AG5" s="51"/>
      <c r="AH5" s="52"/>
      <c r="AI5" s="52"/>
      <c r="AJ5" s="52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47"/>
      <c r="AX5" s="47"/>
      <c r="AY5" s="46"/>
      <c r="AZ5" s="46"/>
      <c r="BA5" s="46"/>
      <c r="BB5" s="46"/>
      <c r="BC5" s="46"/>
      <c r="BD5" s="47"/>
      <c r="BE5" s="47"/>
      <c r="BF5" s="33"/>
    </row>
    <row r="6" spans="1:58" s="21" customFormat="1" ht="30.75" customHeight="1">
      <c r="A6" s="48"/>
      <c r="B6" s="54"/>
      <c r="C6" s="31"/>
      <c r="D6" s="55"/>
      <c r="E6" s="56"/>
      <c r="F6" s="56"/>
      <c r="G6" s="56"/>
      <c r="H6" s="56"/>
      <c r="I6" s="56"/>
      <c r="J6" s="56"/>
      <c r="K6" s="56"/>
      <c r="L6" s="57"/>
      <c r="M6" s="55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45"/>
      <c r="AF6" s="50"/>
      <c r="AG6" s="52"/>
      <c r="AH6" s="52"/>
      <c r="AI6" s="52"/>
      <c r="AJ6" s="52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7"/>
      <c r="AX6" s="47"/>
      <c r="AY6" s="46"/>
      <c r="AZ6" s="46"/>
      <c r="BA6" s="46"/>
      <c r="BB6" s="46"/>
      <c r="BC6" s="46"/>
      <c r="BD6" s="47"/>
      <c r="BE6" s="47"/>
      <c r="BF6" s="33"/>
    </row>
    <row r="7" spans="1:58" s="21" customFormat="1" ht="30.75" customHeight="1">
      <c r="A7" s="48"/>
      <c r="B7" s="45"/>
      <c r="C7" s="45"/>
      <c r="D7" s="45"/>
      <c r="E7" s="4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45"/>
      <c r="AF7" s="50"/>
      <c r="AG7" s="51"/>
      <c r="AH7" s="51"/>
      <c r="AI7" s="51"/>
      <c r="AJ7" s="51"/>
      <c r="AK7" s="47"/>
      <c r="AL7" s="47"/>
      <c r="AM7" s="47"/>
      <c r="AN7" s="47"/>
      <c r="AO7" s="47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</row>
    <row r="8" spans="1:58" s="21" customFormat="1" ht="30.75" customHeight="1">
      <c r="A8" s="48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58"/>
      <c r="AF8" s="50"/>
      <c r="AG8" s="51"/>
      <c r="AH8" s="51"/>
      <c r="AI8" s="51"/>
      <c r="AJ8" s="51"/>
      <c r="AK8" s="47"/>
      <c r="AL8" s="47"/>
      <c r="AM8" s="59"/>
      <c r="AN8" s="59"/>
      <c r="AO8" s="47"/>
      <c r="AP8" s="60"/>
      <c r="AQ8" s="60"/>
      <c r="AR8" s="60"/>
      <c r="AS8" s="60"/>
      <c r="AT8" s="60"/>
      <c r="AU8" s="47"/>
      <c r="AV8" s="47"/>
      <c r="AW8" s="47"/>
      <c r="AX8" s="59"/>
      <c r="AY8" s="59"/>
      <c r="AZ8" s="47"/>
      <c r="BA8" s="60"/>
      <c r="BB8" s="60"/>
      <c r="BC8" s="60"/>
      <c r="BD8" s="60"/>
      <c r="BE8" s="60"/>
      <c r="BF8" s="33"/>
    </row>
    <row r="9" spans="1:58" ht="24.75" customHeight="1">
      <c r="A9" s="45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5"/>
      <c r="AF9" s="51"/>
      <c r="AG9" s="51"/>
      <c r="AH9" s="51"/>
      <c r="AI9" s="51"/>
      <c r="AJ9" s="51"/>
      <c r="AK9" s="47"/>
      <c r="AL9" s="47"/>
      <c r="AM9" s="47"/>
      <c r="AN9" s="47"/>
      <c r="AO9" s="47"/>
      <c r="AP9" s="47"/>
      <c r="AQ9" s="61"/>
      <c r="AR9" s="61"/>
      <c r="AS9" s="47"/>
      <c r="AT9" s="61"/>
      <c r="AU9" s="61"/>
      <c r="AV9" s="61"/>
      <c r="AW9" s="47"/>
      <c r="AX9" s="62"/>
      <c r="AY9" s="62"/>
      <c r="AZ9" s="51"/>
      <c r="BA9" s="51"/>
      <c r="BB9" s="51"/>
      <c r="BC9" s="47"/>
      <c r="BD9" s="47"/>
      <c r="BE9" s="47"/>
      <c r="BF9" s="39"/>
    </row>
    <row r="10" spans="1:58" ht="24.75" customHeight="1">
      <c r="A10" s="63"/>
      <c r="B10" s="41"/>
      <c r="C10" s="42"/>
      <c r="D10" s="43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5"/>
      <c r="AF10" s="64"/>
      <c r="AG10" s="64"/>
      <c r="AH10" s="64"/>
      <c r="AI10" s="64"/>
      <c r="AJ10" s="64"/>
      <c r="AK10" s="64"/>
      <c r="AL10" s="64"/>
      <c r="AM10" s="65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47"/>
      <c r="BE10" s="33"/>
      <c r="BF10" s="39"/>
    </row>
    <row r="11" spans="1:58" ht="30.75" customHeight="1">
      <c r="A11" s="40"/>
      <c r="B11" s="40"/>
      <c r="C11" s="40"/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40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39"/>
    </row>
    <row r="12" spans="1:58" ht="30.75" customHeight="1">
      <c r="A12" s="40"/>
      <c r="B12" s="41"/>
      <c r="C12" s="42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44"/>
      <c r="W12" s="44"/>
      <c r="X12" s="44"/>
      <c r="Y12" s="44"/>
      <c r="Z12" s="44"/>
      <c r="AA12" s="44"/>
      <c r="AB12" s="44"/>
      <c r="AC12" s="44"/>
      <c r="AD12" s="44"/>
      <c r="AE12" s="40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39"/>
    </row>
    <row r="13" spans="1:58" ht="24.75" customHeight="1">
      <c r="A13" s="45"/>
      <c r="B13" s="41"/>
      <c r="C13" s="42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44"/>
      <c r="W13" s="44"/>
      <c r="X13" s="44"/>
      <c r="Y13" s="44"/>
      <c r="Z13" s="44"/>
      <c r="AA13" s="44"/>
      <c r="AB13" s="44"/>
      <c r="AC13" s="44"/>
      <c r="AD13" s="44"/>
      <c r="AE13" s="45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9"/>
    </row>
    <row r="14" spans="1:58" ht="24.75" customHeight="1">
      <c r="A14" s="63"/>
      <c r="B14" s="63"/>
      <c r="C14" s="63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44"/>
      <c r="W14" s="44"/>
      <c r="X14" s="44"/>
      <c r="Y14" s="44"/>
      <c r="Z14" s="44"/>
      <c r="AA14" s="44"/>
      <c r="AB14" s="44"/>
      <c r="AC14" s="44"/>
      <c r="AD14" s="44"/>
      <c r="AE14" s="45"/>
      <c r="AF14" s="64"/>
      <c r="AG14" s="64"/>
      <c r="AH14" s="64"/>
      <c r="AI14" s="64"/>
      <c r="AJ14" s="64"/>
      <c r="AK14" s="65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47"/>
      <c r="BE14" s="33"/>
      <c r="BF14" s="39"/>
    </row>
    <row r="15" spans="1:58" ht="30.75" customHeight="1">
      <c r="A15" s="45"/>
      <c r="B15" s="45"/>
      <c r="C15" s="45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44"/>
      <c r="W15" s="44"/>
      <c r="X15" s="44"/>
      <c r="Y15" s="44"/>
      <c r="Z15" s="44"/>
      <c r="AA15" s="44"/>
      <c r="AB15" s="44"/>
      <c r="AC15" s="44"/>
      <c r="AD15" s="44"/>
      <c r="AE15" s="45"/>
      <c r="AF15" s="33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33"/>
      <c r="AS15" s="33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33"/>
      <c r="BF15" s="39"/>
    </row>
    <row r="16" spans="1:58" ht="30.75" customHeight="1">
      <c r="A16" s="45"/>
      <c r="B16" s="45"/>
      <c r="C16" s="45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44"/>
      <c r="W16" s="44"/>
      <c r="X16" s="44"/>
      <c r="Y16" s="44"/>
      <c r="Z16" s="44"/>
      <c r="AA16" s="44"/>
      <c r="AB16" s="44"/>
      <c r="AC16" s="44"/>
      <c r="AD16" s="44"/>
      <c r="AE16" s="45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39"/>
    </row>
    <row r="17" spans="1:58" ht="30.75" customHeight="1">
      <c r="A17" s="45"/>
      <c r="B17" s="45"/>
      <c r="C17" s="45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45"/>
      <c r="W17" s="70"/>
      <c r="X17" s="70"/>
      <c r="Y17" s="70"/>
      <c r="Z17" s="70"/>
      <c r="AA17" s="70"/>
      <c r="AB17" s="70"/>
      <c r="AC17" s="70"/>
      <c r="AD17" s="70"/>
      <c r="AE17" s="45"/>
      <c r="AF17" s="51"/>
      <c r="AG17" s="51"/>
      <c r="AH17" s="51"/>
      <c r="AI17" s="51"/>
      <c r="AJ17" s="71"/>
      <c r="AK17" s="71"/>
      <c r="AL17" s="71"/>
      <c r="AM17" s="71"/>
      <c r="AN17" s="71"/>
      <c r="AO17" s="72"/>
      <c r="AP17" s="72"/>
      <c r="AQ17" s="72"/>
      <c r="AR17" s="47"/>
      <c r="AS17" s="51"/>
      <c r="AT17" s="51"/>
      <c r="AU17" s="51"/>
      <c r="AV17" s="51"/>
      <c r="AW17" s="33"/>
      <c r="AX17" s="33"/>
      <c r="AY17" s="33"/>
      <c r="AZ17" s="33"/>
      <c r="BA17" s="33"/>
      <c r="BB17" s="73"/>
      <c r="BC17" s="73"/>
      <c r="BD17" s="73"/>
      <c r="BE17" s="47"/>
      <c r="BF17" s="39"/>
    </row>
    <row r="18" spans="1:58" ht="30.75" customHeight="1">
      <c r="A18" s="45"/>
      <c r="B18" s="45"/>
      <c r="C18" s="45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45"/>
      <c r="W18" s="70"/>
      <c r="X18" s="70"/>
      <c r="Y18" s="70"/>
      <c r="Z18" s="70"/>
      <c r="AA18" s="70"/>
      <c r="AB18" s="70"/>
      <c r="AC18" s="70"/>
      <c r="AD18" s="70"/>
      <c r="AE18" s="45"/>
      <c r="AF18" s="47"/>
      <c r="AG18" s="47"/>
      <c r="AH18" s="47"/>
      <c r="AI18" s="47"/>
      <c r="AJ18" s="74"/>
      <c r="AK18" s="74"/>
      <c r="AL18" s="74"/>
      <c r="AM18" s="74"/>
      <c r="AN18" s="74"/>
      <c r="AO18" s="74"/>
      <c r="AP18" s="74"/>
      <c r="AQ18" s="74"/>
      <c r="AR18" s="74"/>
      <c r="AS18" s="51"/>
      <c r="AT18" s="51"/>
      <c r="AU18" s="51"/>
      <c r="AV18" s="51"/>
      <c r="AW18" s="33"/>
      <c r="AX18" s="33"/>
      <c r="AY18" s="33"/>
      <c r="AZ18" s="33"/>
      <c r="BA18" s="33"/>
      <c r="BB18" s="73"/>
      <c r="BC18" s="73"/>
      <c r="BD18" s="73"/>
      <c r="BE18" s="47"/>
      <c r="BF18" s="39"/>
    </row>
    <row r="19" spans="1:58" ht="30.75" customHeight="1">
      <c r="A19" s="45"/>
      <c r="B19" s="45"/>
      <c r="C19" s="45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45"/>
      <c r="W19" s="70"/>
      <c r="X19" s="70"/>
      <c r="Y19" s="70"/>
      <c r="Z19" s="70"/>
      <c r="AA19" s="70"/>
      <c r="AB19" s="70"/>
      <c r="AC19" s="70"/>
      <c r="AD19" s="70"/>
      <c r="AE19" s="45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51"/>
      <c r="AT19" s="51"/>
      <c r="AU19" s="51"/>
      <c r="AV19" s="51"/>
      <c r="AW19" s="33"/>
      <c r="AX19" s="33"/>
      <c r="AY19" s="33"/>
      <c r="AZ19" s="33"/>
      <c r="BA19" s="33"/>
      <c r="BB19" s="73"/>
      <c r="BC19" s="73"/>
      <c r="BD19" s="73"/>
      <c r="BE19" s="47"/>
      <c r="BF19" s="39"/>
    </row>
    <row r="20" spans="1:58" ht="30.75" customHeight="1">
      <c r="A20" s="45"/>
      <c r="B20" s="45"/>
      <c r="C20" s="45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44"/>
      <c r="W20" s="44"/>
      <c r="X20" s="44"/>
      <c r="Y20" s="44"/>
      <c r="Z20" s="44"/>
      <c r="AA20" s="44"/>
      <c r="AB20" s="44"/>
      <c r="AC20" s="44"/>
      <c r="AD20" s="70"/>
      <c r="AE20" s="45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51"/>
      <c r="AT20" s="51"/>
      <c r="AU20" s="51"/>
      <c r="AV20" s="51"/>
      <c r="AW20" s="33"/>
      <c r="AX20" s="33"/>
      <c r="AY20" s="33"/>
      <c r="AZ20" s="33"/>
      <c r="BA20" s="33"/>
      <c r="BB20" s="73"/>
      <c r="BC20" s="73"/>
      <c r="BD20" s="73"/>
      <c r="BE20" s="47"/>
      <c r="BF20" s="39"/>
    </row>
    <row r="21" spans="1:58" ht="30.7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70"/>
      <c r="X21" s="70"/>
      <c r="Y21" s="70"/>
      <c r="Z21" s="70"/>
      <c r="AA21" s="70"/>
      <c r="AB21" s="70"/>
      <c r="AC21" s="70"/>
      <c r="AD21" s="70"/>
      <c r="AE21" s="45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51"/>
      <c r="AT21" s="51"/>
      <c r="AU21" s="51"/>
      <c r="AV21" s="51"/>
      <c r="AW21" s="33"/>
      <c r="AX21" s="33"/>
      <c r="AY21" s="33"/>
      <c r="AZ21" s="33"/>
      <c r="BA21" s="33"/>
      <c r="BB21" s="73"/>
      <c r="BC21" s="73"/>
      <c r="BD21" s="73"/>
      <c r="BE21" s="47"/>
      <c r="BF21" s="39"/>
    </row>
    <row r="22" spans="1:58" ht="30.75" customHeight="1">
      <c r="A22" s="45"/>
      <c r="B22" s="45"/>
      <c r="C22" s="66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70"/>
      <c r="AE22" s="45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1"/>
      <c r="AT22" s="51"/>
      <c r="AU22" s="51"/>
      <c r="AV22" s="51"/>
      <c r="AW22" s="75"/>
      <c r="AX22" s="75"/>
      <c r="AY22" s="75"/>
      <c r="AZ22" s="75"/>
      <c r="BA22" s="75"/>
      <c r="BB22" s="73"/>
      <c r="BC22" s="73"/>
      <c r="BD22" s="73"/>
      <c r="BE22" s="47"/>
      <c r="BF22" s="39"/>
    </row>
    <row r="23" spans="1:58" ht="30.7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70"/>
      <c r="X23" s="70"/>
      <c r="Y23" s="70"/>
      <c r="Z23" s="70"/>
      <c r="AA23" s="70"/>
      <c r="AB23" s="70"/>
      <c r="AC23" s="70"/>
      <c r="AD23" s="70"/>
      <c r="AE23" s="45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51"/>
      <c r="AT23" s="51"/>
      <c r="AU23" s="51"/>
      <c r="AV23" s="51"/>
      <c r="AW23" s="33"/>
      <c r="AX23" s="33"/>
      <c r="AY23" s="33"/>
      <c r="AZ23" s="33"/>
      <c r="BA23" s="33"/>
      <c r="BB23" s="72"/>
      <c r="BC23" s="72"/>
      <c r="BD23" s="72"/>
      <c r="BE23" s="47"/>
      <c r="BF23" s="39"/>
    </row>
    <row r="24" spans="1:58" ht="30.7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70"/>
      <c r="X24" s="70"/>
      <c r="Y24" s="70"/>
      <c r="Z24" s="70"/>
      <c r="AA24" s="70"/>
      <c r="AB24" s="70"/>
      <c r="AC24" s="70"/>
      <c r="AD24" s="70"/>
      <c r="AE24" s="45"/>
      <c r="AF24" s="51"/>
      <c r="AG24" s="51"/>
      <c r="AH24" s="51"/>
      <c r="AI24" s="51"/>
      <c r="AJ24" s="51"/>
      <c r="AK24" s="51"/>
      <c r="AL24" s="51"/>
      <c r="AM24" s="51"/>
      <c r="AN24" s="51"/>
      <c r="AO24" s="72"/>
      <c r="AP24" s="72"/>
      <c r="AQ24" s="72"/>
      <c r="AR24" s="47"/>
      <c r="AS24" s="51"/>
      <c r="AT24" s="51"/>
      <c r="AU24" s="51"/>
      <c r="AV24" s="51"/>
      <c r="AW24" s="51"/>
      <c r="AX24" s="51"/>
      <c r="AY24" s="51"/>
      <c r="AZ24" s="51"/>
      <c r="BA24" s="51"/>
      <c r="BB24" s="76"/>
      <c r="BC24" s="76"/>
      <c r="BD24" s="76"/>
      <c r="BE24" s="47"/>
      <c r="BF24" s="39"/>
    </row>
    <row r="25" spans="1:58" ht="24.75" customHeight="1">
      <c r="A25" s="63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77"/>
      <c r="X25" s="77"/>
      <c r="Y25" s="77"/>
      <c r="Z25" s="77"/>
      <c r="AA25" s="77"/>
      <c r="AB25" s="77"/>
      <c r="AC25" s="77"/>
      <c r="AD25" s="77"/>
      <c r="AE25" s="63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39"/>
    </row>
    <row r="26" spans="1:58" ht="24.75" customHeight="1">
      <c r="A26" s="63"/>
      <c r="B26" s="45"/>
      <c r="C26" s="45"/>
      <c r="D26" s="45"/>
      <c r="E26" s="45"/>
      <c r="F26" s="45"/>
      <c r="G26" s="45"/>
      <c r="H26" s="45"/>
      <c r="I26" s="45"/>
      <c r="J26" s="77"/>
      <c r="K26" s="77"/>
      <c r="L26" s="77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78"/>
      <c r="X26" s="78"/>
      <c r="Y26" s="78"/>
      <c r="Z26" s="78"/>
      <c r="AA26" s="78"/>
      <c r="AB26" s="78"/>
      <c r="AC26" s="78"/>
      <c r="AD26" s="78"/>
      <c r="AE26" s="63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39"/>
    </row>
    <row r="27" spans="1:58" ht="24.75" customHeight="1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/>
      <c r="AG27" s="64"/>
      <c r="AH27" s="64"/>
      <c r="AI27" s="64"/>
      <c r="AJ27" s="64"/>
      <c r="AK27" s="74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39"/>
    </row>
    <row r="28" spans="1:58" ht="24.75" customHeight="1">
      <c r="A28" s="45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33"/>
      <c r="AG28" s="33"/>
      <c r="AH28" s="33"/>
      <c r="AI28" s="33"/>
      <c r="AJ28" s="33"/>
      <c r="AK28" s="33"/>
      <c r="AL28" s="33"/>
      <c r="AM28" s="33"/>
      <c r="AN28" s="79"/>
      <c r="AO28" s="47"/>
      <c r="AP28" s="47"/>
      <c r="AQ28" s="65"/>
      <c r="AR28" s="33"/>
      <c r="AS28" s="33"/>
      <c r="AT28" s="33"/>
      <c r="AU28" s="33"/>
      <c r="AV28" s="33"/>
      <c r="AW28" s="33"/>
      <c r="AX28" s="68"/>
      <c r="AY28" s="33"/>
      <c r="AZ28" s="68"/>
      <c r="BA28" s="33"/>
      <c r="BB28" s="65"/>
      <c r="BC28" s="65"/>
      <c r="BD28" s="65"/>
      <c r="BE28" s="65"/>
      <c r="BF28" s="39"/>
    </row>
    <row r="29" spans="1:58" ht="30.75" customHeight="1">
      <c r="A29" s="45"/>
      <c r="B29" s="63"/>
      <c r="C29" s="63"/>
      <c r="D29" s="63"/>
      <c r="E29" s="63"/>
      <c r="F29" s="45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45"/>
      <c r="AF29" s="39"/>
      <c r="AG29" s="80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</row>
    <row r="30" spans="1:58" ht="63" customHeight="1">
      <c r="A30" s="63"/>
      <c r="B30" s="45"/>
      <c r="C30" s="45"/>
      <c r="D30" s="45"/>
      <c r="E30" s="45"/>
      <c r="F30" s="45"/>
      <c r="G30" s="45"/>
      <c r="H30" s="45"/>
      <c r="I30" s="81"/>
      <c r="J30" s="45"/>
      <c r="K30" s="45"/>
      <c r="L30" s="63"/>
      <c r="M30" s="45"/>
      <c r="N30" s="45"/>
      <c r="O30" s="45"/>
      <c r="P30" s="45"/>
      <c r="Q30" s="45"/>
      <c r="R30" s="45"/>
      <c r="S30" s="40"/>
      <c r="T30" s="45"/>
      <c r="U30" s="40"/>
      <c r="V30" s="45"/>
      <c r="W30" s="63"/>
      <c r="X30" s="63"/>
      <c r="Y30" s="63"/>
      <c r="Z30" s="63"/>
      <c r="AA30" s="63"/>
      <c r="AB30" s="63"/>
      <c r="AC30" s="63"/>
      <c r="AD30" s="63"/>
      <c r="AE30" s="45"/>
      <c r="AF30" s="82"/>
      <c r="AG30" s="83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</row>
    <row r="31" spans="1:58" ht="30.75" customHeight="1">
      <c r="AG31" s="30"/>
    </row>
    <row r="33" spans="2:30" ht="30.7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6"/>
      <c r="X33" s="26"/>
      <c r="Y33" s="26"/>
      <c r="Z33" s="26"/>
      <c r="AA33" s="26"/>
      <c r="AB33" s="26"/>
      <c r="AC33" s="26"/>
      <c r="AD33" s="26"/>
    </row>
    <row r="34" spans="2:30" ht="30.75" customHeight="1">
      <c r="B34" s="24"/>
      <c r="C34" s="272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6"/>
    </row>
    <row r="35" spans="2:30" ht="30.75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6"/>
      <c r="X35" s="26"/>
      <c r="Y35" s="26"/>
      <c r="Z35" s="26"/>
      <c r="AA35" s="26"/>
      <c r="AB35" s="26"/>
      <c r="AC35" s="26"/>
      <c r="AD35" s="26"/>
    </row>
    <row r="36" spans="2:30" ht="30.75" customHeigh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6"/>
      <c r="X36" s="26"/>
      <c r="Y36" s="26"/>
      <c r="Z36" s="26"/>
      <c r="AA36" s="26"/>
      <c r="AB36" s="26"/>
      <c r="AC36" s="26"/>
      <c r="AD36" s="26"/>
    </row>
    <row r="37" spans="2:30" ht="30.75" customHeigh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7"/>
      <c r="X37" s="27"/>
      <c r="Y37" s="27"/>
      <c r="Z37" s="27"/>
      <c r="AA37" s="27"/>
      <c r="AB37" s="27"/>
      <c r="AC37" s="27"/>
      <c r="AD37" s="27"/>
    </row>
    <row r="38" spans="2:30" ht="30.75" customHeight="1">
      <c r="B38" s="24"/>
      <c r="C38" s="24"/>
      <c r="D38" s="24"/>
      <c r="E38" s="24"/>
      <c r="F38" s="24"/>
      <c r="G38" s="24"/>
      <c r="H38" s="24"/>
      <c r="I38" s="24"/>
      <c r="J38" s="27"/>
      <c r="K38" s="27"/>
      <c r="L38" s="27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8"/>
      <c r="X38" s="28"/>
      <c r="Y38" s="28"/>
      <c r="Z38" s="28"/>
      <c r="AA38" s="28"/>
      <c r="AB38" s="28"/>
      <c r="AC38" s="28"/>
      <c r="AD38" s="28"/>
    </row>
    <row r="39" spans="2:30" ht="30.75" customHeight="1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2:30" ht="30.75" customHeight="1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</row>
    <row r="41" spans="2:30" ht="30.75" customHeight="1">
      <c r="B41" s="25"/>
      <c r="C41" s="25"/>
      <c r="D41" s="25"/>
      <c r="E41" s="25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</row>
    <row r="42" spans="2:30" ht="30.75" customHeight="1">
      <c r="B42" s="24"/>
      <c r="C42" s="24"/>
      <c r="D42" s="24"/>
      <c r="E42" s="24"/>
      <c r="F42" s="24"/>
      <c r="G42" s="24"/>
      <c r="H42" s="24"/>
      <c r="I42" s="29"/>
      <c r="J42" s="24"/>
      <c r="K42" s="24"/>
      <c r="L42" s="25"/>
      <c r="M42" s="24"/>
      <c r="N42" s="24"/>
      <c r="O42" s="24"/>
      <c r="P42" s="24"/>
      <c r="Q42" s="24"/>
      <c r="R42" s="24"/>
      <c r="S42" s="23"/>
      <c r="T42" s="24"/>
      <c r="U42" s="23"/>
      <c r="V42" s="24"/>
      <c r="W42" s="25"/>
      <c r="X42" s="25"/>
      <c r="Y42" s="25"/>
      <c r="Z42" s="25"/>
      <c r="AA42" s="25"/>
      <c r="AB42" s="25"/>
      <c r="AC42" s="25"/>
      <c r="AD42" s="25"/>
    </row>
  </sheetData>
  <mergeCells count="2">
    <mergeCell ref="C34:AC34"/>
    <mergeCell ref="A1:X2"/>
  </mergeCells>
  <phoneticPr fontId="27"/>
  <pageMargins left="0.59055118110236227" right="0.39370078740157483" top="0.6692913385826772" bottom="0.39370078740157483" header="0.39370078740157483" footer="0.19685039370078741"/>
  <pageSetup paperSize="9" scale="65" orientation="landscape" r:id="rId1"/>
  <headerFooter alignWithMargins="0">
    <oddFooter xml:space="preserve">&amp;C&amp;"ＭＳ ゴシック,太字"&amp;24 8&amp;"ＭＳ Ｐゴシック,標準"&amp;11
&amp;R&amp;"ＭＳ ゴシック,太字"&amp;24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出納簿</vt:lpstr>
      <vt:lpstr>出納簿例</vt:lpstr>
      <vt:lpstr>出納簿記入例</vt:lpstr>
      <vt:lpstr>出納簿記入例!OLE_LINK5</vt:lpstr>
      <vt:lpstr>出納簿!Print_Area</vt:lpstr>
      <vt:lpstr>出納簿記入例!Print_Area</vt:lpstr>
      <vt:lpstr>出納簿例!Print_Area</vt:lpstr>
      <vt:lpstr>出納簿!その他</vt:lpstr>
      <vt:lpstr>出納簿!その他収入</vt:lpstr>
      <vt:lpstr>出納簿!委託料</vt:lpstr>
      <vt:lpstr>出納簿!会場費</vt:lpstr>
      <vt:lpstr>出納簿!交通費</vt:lpstr>
      <vt:lpstr>出納簿!消耗品費</vt:lpstr>
      <vt:lpstr>出納簿!対象外経費</vt:lpstr>
      <vt:lpstr>出納簿!通信費</vt:lpstr>
      <vt:lpstr>出納簿!負担金</vt:lpstr>
      <vt:lpstr>出納簿!補助金</vt:lpstr>
      <vt:lpstr>出納簿!報償費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0133.鈴木　宏宣</dc:creator>
  <cp:lastModifiedBy>鵜沼 沙優美</cp:lastModifiedBy>
  <cp:lastPrinted>2024-02-09T05:54:40Z</cp:lastPrinted>
  <dcterms:created xsi:type="dcterms:W3CDTF">2019-04-09T01:49:01Z</dcterms:created>
  <dcterms:modified xsi:type="dcterms:W3CDTF">2025-02-12T02:03:09Z</dcterms:modified>
</cp:coreProperties>
</file>