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A479F850-ACD6-4251-A52F-99A6C5A112F0}" xr6:coauthVersionLast="47" xr6:coauthVersionMax="47" xr10:uidLastSave="{00000000-0000-0000-0000-000000000000}"/>
  <bookViews>
    <workbookView xWindow="9825" yWindow="225" windowWidth="14400" windowHeight="7800" xr2:uid="{00000000-000D-0000-FFFF-FFFF00000000}"/>
  </bookViews>
  <sheets>
    <sheet name="参考様式4-6" sheetId="1" r:id="rId1"/>
    <sheet name="記載例" sheetId="5" r:id="rId2"/>
  </sheets>
  <definedNames>
    <definedName name="_xlnm._FilterDatabase" localSheetId="1" hidden="1">記載例!$B$11:$I$30</definedName>
    <definedName name="_xlnm._FilterDatabase" localSheetId="0" hidden="1">'参考様式4-6'!$B$11:$I$30</definedName>
    <definedName name="_xlnm.Print_Area" localSheetId="1">記載例!$B$1:$BH$36</definedName>
    <definedName name="_xlnm.Print_Area" localSheetId="0">'参考様式4-6'!$B$1:$BH$36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27" i="5" l="1"/>
  <c r="BI26" i="5"/>
  <c r="BI19" i="5"/>
  <c r="BI18" i="5"/>
  <c r="BI30" i="1"/>
  <c r="BI26" i="1"/>
  <c r="BI25" i="1"/>
  <c r="BI22" i="1"/>
  <c r="BI17" i="1"/>
  <c r="BN12" i="1"/>
  <c r="BN13" i="1"/>
  <c r="BN14" i="1"/>
  <c r="BN15" i="1"/>
  <c r="BN16" i="1"/>
  <c r="BN17" i="1"/>
  <c r="BN18" i="1"/>
  <c r="BN19" i="1"/>
  <c r="BN20" i="1"/>
  <c r="BN21" i="1"/>
  <c r="BN22" i="1"/>
  <c r="BN23" i="1"/>
  <c r="BN24" i="1"/>
  <c r="BN25" i="1"/>
  <c r="BN26" i="1"/>
  <c r="BN27" i="1"/>
  <c r="BN28" i="1"/>
  <c r="BN29" i="1"/>
  <c r="BN30" i="1"/>
  <c r="BN12" i="5"/>
  <c r="BN13" i="5"/>
  <c r="BN14" i="5"/>
  <c r="BN15" i="5"/>
  <c r="BN16" i="5"/>
  <c r="BN17" i="5"/>
  <c r="BN18" i="5"/>
  <c r="BN19" i="5"/>
  <c r="BN20" i="5"/>
  <c r="BN21" i="5"/>
  <c r="BN22" i="5"/>
  <c r="BN23" i="5"/>
  <c r="BN24" i="5"/>
  <c r="BN25" i="5"/>
  <c r="BN26" i="5"/>
  <c r="BN27" i="5"/>
  <c r="BN28" i="5"/>
  <c r="BN29" i="5"/>
  <c r="BN30" i="5"/>
  <c r="BN11" i="1"/>
  <c r="BN11" i="5"/>
  <c r="BH31" i="5"/>
  <c r="BG31" i="5"/>
  <c r="BE31" i="5"/>
  <c r="BD31" i="5"/>
  <c r="BB31" i="5"/>
  <c r="BA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BM30" i="5"/>
  <c r="BL30" i="5"/>
  <c r="BK30" i="5"/>
  <c r="BJ30" i="5"/>
  <c r="BF30" i="5"/>
  <c r="BC30" i="5"/>
  <c r="AZ30" i="5"/>
  <c r="BI30" i="5" s="1"/>
  <c r="BM29" i="5"/>
  <c r="BL29" i="5"/>
  <c r="BK29" i="5"/>
  <c r="BJ29" i="5"/>
  <c r="BF29" i="5"/>
  <c r="BC29" i="5"/>
  <c r="AZ29" i="5"/>
  <c r="BI29" i="5" s="1"/>
  <c r="BM28" i="5"/>
  <c r="BL28" i="5"/>
  <c r="BK28" i="5"/>
  <c r="BJ28" i="5"/>
  <c r="BF28" i="5"/>
  <c r="BC28" i="5"/>
  <c r="AZ28" i="5"/>
  <c r="BI28" i="5" s="1"/>
  <c r="BM27" i="5"/>
  <c r="BL27" i="5"/>
  <c r="BK27" i="5"/>
  <c r="BJ27" i="5"/>
  <c r="BF27" i="5"/>
  <c r="BC27" i="5"/>
  <c r="AZ27" i="5"/>
  <c r="BM26" i="5"/>
  <c r="BL26" i="5"/>
  <c r="BK26" i="5"/>
  <c r="BJ26" i="5"/>
  <c r="BF26" i="5"/>
  <c r="BC26" i="5"/>
  <c r="AZ26" i="5"/>
  <c r="BM25" i="5"/>
  <c r="BL25" i="5"/>
  <c r="BK25" i="5"/>
  <c r="BJ25" i="5"/>
  <c r="BF25" i="5"/>
  <c r="BC25" i="5"/>
  <c r="AZ25" i="5"/>
  <c r="BI25" i="5" s="1"/>
  <c r="BM24" i="5"/>
  <c r="BL24" i="5"/>
  <c r="BK24" i="5"/>
  <c r="BJ24" i="5"/>
  <c r="BF24" i="5"/>
  <c r="BC24" i="5"/>
  <c r="AZ24" i="5"/>
  <c r="BI24" i="5" s="1"/>
  <c r="BM23" i="5"/>
  <c r="BL23" i="5"/>
  <c r="BK23" i="5"/>
  <c r="BJ23" i="5"/>
  <c r="BF23" i="5"/>
  <c r="BC23" i="5"/>
  <c r="AZ23" i="5"/>
  <c r="BI23" i="5" s="1"/>
  <c r="BM22" i="5"/>
  <c r="BL22" i="5"/>
  <c r="BK22" i="5"/>
  <c r="BJ22" i="5"/>
  <c r="BF22" i="5"/>
  <c r="BC22" i="5"/>
  <c r="AZ22" i="5"/>
  <c r="BI22" i="5" s="1"/>
  <c r="BM21" i="5"/>
  <c r="BL21" i="5"/>
  <c r="BK21" i="5"/>
  <c r="BJ21" i="5"/>
  <c r="BF21" i="5"/>
  <c r="BC21" i="5"/>
  <c r="AZ21" i="5"/>
  <c r="BI21" i="5" s="1"/>
  <c r="BM20" i="5"/>
  <c r="BL20" i="5"/>
  <c r="BK20" i="5"/>
  <c r="BJ20" i="5"/>
  <c r="BF20" i="5"/>
  <c r="BC20" i="5"/>
  <c r="AZ20" i="5"/>
  <c r="BI20" i="5" s="1"/>
  <c r="BM19" i="5"/>
  <c r="BL19" i="5"/>
  <c r="BK19" i="5"/>
  <c r="BJ19" i="5"/>
  <c r="BF19" i="5"/>
  <c r="BC19" i="5"/>
  <c r="AZ19" i="5"/>
  <c r="BM18" i="5"/>
  <c r="BL18" i="5"/>
  <c r="BK18" i="5"/>
  <c r="BJ18" i="5"/>
  <c r="BF18" i="5"/>
  <c r="BC18" i="5"/>
  <c r="AZ18" i="5"/>
  <c r="BM17" i="5"/>
  <c r="BL17" i="5"/>
  <c r="BK17" i="5"/>
  <c r="BJ17" i="5"/>
  <c r="BF17" i="5"/>
  <c r="BC17" i="5"/>
  <c r="AZ17" i="5"/>
  <c r="BI17" i="5" s="1"/>
  <c r="BM16" i="5"/>
  <c r="BL16" i="5"/>
  <c r="BK16" i="5"/>
  <c r="BJ16" i="5"/>
  <c r="AZ16" i="5"/>
  <c r="BF16" i="5" s="1"/>
  <c r="BC16" i="5"/>
  <c r="BM15" i="5"/>
  <c r="BL15" i="5"/>
  <c r="BJ15" i="5"/>
  <c r="AZ15" i="5"/>
  <c r="BM14" i="5"/>
  <c r="BL14" i="5"/>
  <c r="BJ14" i="5"/>
  <c r="AZ14" i="5"/>
  <c r="BC14" i="5" s="1"/>
  <c r="BM13" i="5"/>
  <c r="BL13" i="5"/>
  <c r="BJ13" i="5"/>
  <c r="AZ13" i="5"/>
  <c r="BI13" i="5" s="1"/>
  <c r="BK13" i="5" s="1"/>
  <c r="BM12" i="5"/>
  <c r="BK12" i="5"/>
  <c r="BJ12" i="5"/>
  <c r="AZ12" i="5"/>
  <c r="BC12" i="5" s="1"/>
  <c r="BM11" i="5"/>
  <c r="BG33" i="5" s="1"/>
  <c r="BL11" i="5"/>
  <c r="BK11" i="5"/>
  <c r="AZ11" i="5"/>
  <c r="BF11" i="5" s="1"/>
  <c r="AZ10" i="5"/>
  <c r="AZ9" i="5"/>
  <c r="BI3" i="5"/>
  <c r="BF12" i="5" s="1"/>
  <c r="BM12" i="1"/>
  <c r="BM13" i="1"/>
  <c r="BM14" i="1"/>
  <c r="BM15" i="1"/>
  <c r="BM16" i="1"/>
  <c r="BM17" i="1"/>
  <c r="BM18" i="1"/>
  <c r="BM19" i="1"/>
  <c r="BM20" i="1"/>
  <c r="BM21" i="1"/>
  <c r="BM22" i="1"/>
  <c r="BM23" i="1"/>
  <c r="BM24" i="1"/>
  <c r="BM25" i="1"/>
  <c r="BM26" i="1"/>
  <c r="BM27" i="1"/>
  <c r="BM28" i="1"/>
  <c r="BM29" i="1"/>
  <c r="BM30" i="1"/>
  <c r="BM11" i="1"/>
  <c r="BG33" i="1" s="1"/>
  <c r="BL12" i="1"/>
  <c r="BL13" i="1"/>
  <c r="BL14" i="1"/>
  <c r="BL15" i="1"/>
  <c r="BL16" i="1"/>
  <c r="BL17" i="1"/>
  <c r="BL18" i="1"/>
  <c r="BL19" i="1"/>
  <c r="BL20" i="1"/>
  <c r="BL21" i="1"/>
  <c r="BL22" i="1"/>
  <c r="BL23" i="1"/>
  <c r="BL24" i="1"/>
  <c r="BL25" i="1"/>
  <c r="BL26" i="1"/>
  <c r="BL27" i="1"/>
  <c r="BL28" i="1"/>
  <c r="BL29" i="1"/>
  <c r="BL30" i="1"/>
  <c r="BL11" i="1"/>
  <c r="BJ12" i="1"/>
  <c r="BK12" i="1"/>
  <c r="BJ13" i="1"/>
  <c r="BK13" i="1"/>
  <c r="BJ14" i="1"/>
  <c r="BK14" i="1"/>
  <c r="BJ15" i="1"/>
  <c r="BK15" i="1"/>
  <c r="BJ16" i="1"/>
  <c r="BK16" i="1"/>
  <c r="BJ17" i="1"/>
  <c r="BK17" i="1"/>
  <c r="BJ18" i="1"/>
  <c r="BK18" i="1"/>
  <c r="BJ19" i="1"/>
  <c r="BK19" i="1"/>
  <c r="BJ20" i="1"/>
  <c r="BK20" i="1"/>
  <c r="BJ21" i="1"/>
  <c r="BK21" i="1"/>
  <c r="BJ22" i="1"/>
  <c r="BK22" i="1"/>
  <c r="BJ23" i="1"/>
  <c r="BK23" i="1"/>
  <c r="BJ24" i="1"/>
  <c r="BK24" i="1"/>
  <c r="BJ25" i="1"/>
  <c r="BK25" i="1"/>
  <c r="BJ26" i="1"/>
  <c r="BK26" i="1"/>
  <c r="BJ27" i="1"/>
  <c r="BK27" i="1"/>
  <c r="BJ28" i="1"/>
  <c r="BK28" i="1"/>
  <c r="BJ29" i="1"/>
  <c r="BK29" i="1"/>
  <c r="BJ30" i="1"/>
  <c r="BK30" i="1"/>
  <c r="BJ11" i="1"/>
  <c r="BF30" i="1"/>
  <c r="BF29" i="1"/>
  <c r="BF28" i="1"/>
  <c r="BF27" i="1"/>
  <c r="BF26" i="1"/>
  <c r="BF25" i="1"/>
  <c r="BF24" i="1"/>
  <c r="BF23" i="1"/>
  <c r="BF22" i="1"/>
  <c r="BF21" i="1"/>
  <c r="BF20" i="1"/>
  <c r="BF19" i="1"/>
  <c r="BF18" i="1"/>
  <c r="BF17" i="1"/>
  <c r="BF16" i="1"/>
  <c r="BF15" i="1"/>
  <c r="BF13" i="1"/>
  <c r="BF12" i="1"/>
  <c r="BF10" i="1"/>
  <c r="BF9" i="1"/>
  <c r="BI3" i="1"/>
  <c r="AZ13" i="1"/>
  <c r="BI13" i="1" s="1"/>
  <c r="BC13" i="1"/>
  <c r="AZ14" i="1"/>
  <c r="BI14" i="1" s="1"/>
  <c r="BC14" i="1"/>
  <c r="AZ15" i="1"/>
  <c r="BI15" i="1" s="1"/>
  <c r="BC15" i="1"/>
  <c r="AZ16" i="1"/>
  <c r="BI16" i="1" s="1"/>
  <c r="BC16" i="1"/>
  <c r="AZ17" i="1"/>
  <c r="BC17" i="1"/>
  <c r="AZ18" i="1"/>
  <c r="BI18" i="1" s="1"/>
  <c r="BC18" i="1"/>
  <c r="AZ19" i="1"/>
  <c r="BI19" i="1" s="1"/>
  <c r="BC19" i="1"/>
  <c r="BH31" i="1"/>
  <c r="BG31" i="1"/>
  <c r="BE31" i="1"/>
  <c r="BD31" i="1"/>
  <c r="BB31" i="1"/>
  <c r="BA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BC30" i="1"/>
  <c r="AZ30" i="1"/>
  <c r="BC29" i="1"/>
  <c r="AZ29" i="1"/>
  <c r="BI29" i="1" s="1"/>
  <c r="BC28" i="1"/>
  <c r="AZ28" i="1"/>
  <c r="BI28" i="1" s="1"/>
  <c r="BC27" i="1"/>
  <c r="AZ27" i="1"/>
  <c r="BI27" i="1" s="1"/>
  <c r="BC26" i="1"/>
  <c r="AZ26" i="1"/>
  <c r="BC25" i="1"/>
  <c r="AZ25" i="1"/>
  <c r="BC24" i="1"/>
  <c r="AZ24" i="1"/>
  <c r="BI24" i="1" s="1"/>
  <c r="BC23" i="1"/>
  <c r="AZ23" i="1"/>
  <c r="BI23" i="1" s="1"/>
  <c r="BC22" i="1"/>
  <c r="AZ22" i="1"/>
  <c r="AZ21" i="1"/>
  <c r="BI21" i="1" s="1"/>
  <c r="AZ20" i="1"/>
  <c r="BI20" i="1" s="1"/>
  <c r="AZ12" i="1"/>
  <c r="BI12" i="1" s="1"/>
  <c r="BC12" i="1"/>
  <c r="AZ11" i="1"/>
  <c r="BI11" i="1" s="1"/>
  <c r="AZ10" i="1"/>
  <c r="BI10" i="1" s="1"/>
  <c r="AZ9" i="1"/>
  <c r="BI9" i="1" s="1"/>
  <c r="BC9" i="1"/>
  <c r="BC10" i="1"/>
  <c r="BC20" i="1"/>
  <c r="BC21" i="1"/>
  <c r="BC15" i="5"/>
  <c r="BF14" i="1"/>
  <c r="BF9" i="5"/>
  <c r="BC13" i="5"/>
  <c r="BI10" i="5"/>
  <c r="BI9" i="5"/>
  <c r="BC9" i="5"/>
  <c r="BC10" i="5"/>
  <c r="BF10" i="5"/>
  <c r="BK11" i="1"/>
  <c r="BC11" i="1"/>
  <c r="BF11" i="1" l="1"/>
  <c r="BD33" i="1"/>
  <c r="BD35" i="1"/>
  <c r="BC31" i="1"/>
  <c r="BD36" i="1"/>
  <c r="BG36" i="1" s="1"/>
  <c r="BG35" i="1"/>
  <c r="BI11" i="5"/>
  <c r="BJ11" i="5" s="1"/>
  <c r="BD33" i="5" s="1"/>
  <c r="BC11" i="5"/>
  <c r="BC31" i="5" s="1"/>
  <c r="BG35" i="5"/>
  <c r="BD34" i="1"/>
  <c r="BG34" i="1" s="1"/>
  <c r="BF13" i="5"/>
  <c r="BF15" i="5"/>
  <c r="BI16" i="5"/>
  <c r="BI15" i="5"/>
  <c r="BK15" i="5" s="1"/>
  <c r="AZ31" i="1"/>
  <c r="BF14" i="5"/>
  <c r="BI12" i="5"/>
  <c r="BL12" i="5" s="1"/>
  <c r="BI14" i="5"/>
  <c r="BK14" i="5" s="1"/>
  <c r="BD35" i="5" s="1"/>
  <c r="AZ31" i="5"/>
  <c r="BD34" i="5" l="1"/>
  <c r="BG34" i="5" s="1"/>
  <c r="BD36" i="5"/>
  <c r="BG3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<sst xmlns="http://schemas.openxmlformats.org/spreadsheetml/2006/main" count="177" uniqueCount="76">
  <si>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</si>
  <si>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</si>
  <si>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</si>
  <si>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</si>
  <si>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</si>
  <si>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</si>
  <si>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</si>
  <si>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</si>
  <si>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</si>
  <si>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</si>
  <si>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</si>
  <si>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</si>
  <si>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</si>
  <si>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</si>
  <si>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</si>
  <si>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</si>
  <si>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</si>
  <si>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</si>
  <si>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</si>
  <si>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</si>
  <si>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</si>
  <si>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</si>
  <si>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</si>
  <si>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</si>
  <si>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</si>
  <si>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</si>
  <si>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</si>
  <si>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</si>
  <si>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</si>
  <si>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</si>
  <si>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</si>
  <si>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</si>
  <si>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</si>
  <si>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花子</t>
    <rPh sb="0" eb="2">
      <t>サッポロ</t>
    </rPh>
    <rPh sb="3" eb="5">
      <t>ハナコ</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</si>
  <si>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</si>
  <si>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</si>
  <si>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</si>
  <si>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</si>
  <si>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</si>
  <si>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看護職員</t>
    <rPh sb="0" eb="2">
      <t>カンゴ</t>
    </rPh>
    <rPh sb="2" eb="4">
      <t>ショクイン</t>
    </rPh>
    <phoneticPr fontId="2"/>
  </si>
  <si>
    <t>その他</t>
    <rPh sb="2" eb="3">
      <t>タ</t>
    </rPh>
    <phoneticPr fontId="2"/>
  </si>
  <si>
    <t>理学療法士</t>
    <rPh sb="0" eb="2">
      <t>リガク</t>
    </rPh>
    <rPh sb="2" eb="5">
      <t>リョウホウシ</t>
    </rPh>
    <phoneticPr fontId="2"/>
  </si>
  <si>
    <t>作業療法士</t>
    <rPh sb="0" eb="2">
      <t>サギョウ</t>
    </rPh>
    <rPh sb="2" eb="5">
      <t>リョウホウシ</t>
    </rPh>
    <phoneticPr fontId="2"/>
  </si>
  <si>
    <t>調理員</t>
    <rPh sb="0" eb="3">
      <t>チョウリイン</t>
    </rPh>
    <phoneticPr fontId="2"/>
  </si>
  <si>
    <t>PT・OT</t>
    <phoneticPr fontId="2"/>
  </si>
  <si>
    <t>生活支援員+看護師+理学療法士+作業療法士</t>
    <rPh sb="0" eb="2">
      <t>セイカツ</t>
    </rPh>
    <rPh sb="2" eb="4">
      <t>シエン</t>
    </rPh>
    <rPh sb="4" eb="5">
      <t>イン</t>
    </rPh>
    <rPh sb="6" eb="9">
      <t>カンゴシ</t>
    </rPh>
    <rPh sb="10" eb="12">
      <t>リガク</t>
    </rPh>
    <rPh sb="12" eb="15">
      <t>リョウホウシ</t>
    </rPh>
    <rPh sb="16" eb="18">
      <t>サギョウ</t>
    </rPh>
    <rPh sb="18" eb="21">
      <t>リョウホウシ</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</si>
  <si>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</si>
  <si>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</si>
  <si>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</si>
  <si>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</si>
  <si>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</si>
  <si>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</si>
  <si>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</si>
  <si>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</si>
  <si>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</si>
  <si>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</si>
  <si>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</si>
  <si>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</si>
  <si>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</si>
  <si>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従業者の勤務の体制及び勤務形態一覧表(機能訓練）</t>
    <rPh sb="0" eb="3">
      <t>ジュウギョウシャ</t>
    </rPh>
    <rPh sb="4" eb="6">
      <t>キンム</t>
    </rPh>
    <rPh sb="7" eb="9">
      <t>タイセイ</t>
    </rPh>
    <rPh sb="9" eb="10">
      <t>オヨ</t>
    </rPh>
    <rPh sb="11" eb="13">
      <t>キンム</t>
    </rPh>
    <rPh sb="13" eb="15">
      <t>ケイタイ</t>
    </rPh>
    <rPh sb="15" eb="18">
      <t>イチランヒョウ</t>
    </rPh>
    <rPh sb="19" eb="21">
      <t>キノウ</t>
    </rPh>
    <rPh sb="21" eb="23">
      <t>クンレン</t>
    </rPh>
    <phoneticPr fontId="2"/>
  </si>
  <si>
    <t>看護職員(常勤)</t>
    <rPh sb="0" eb="2">
      <t>カンゴ</t>
    </rPh>
    <rPh sb="2" eb="4">
      <t>ショクイン</t>
    </rPh>
    <rPh sb="5" eb="7">
      <t>ジョウキン</t>
    </rPh>
    <phoneticPr fontId="2"/>
  </si>
  <si>
    <t>注２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</si>
  <si>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</si>
  <si>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</si>
  <si>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</si>
  <si>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</si>
  <si>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0123456789</t>
    <phoneticPr fontId="2"/>
  </si>
  <si>
    <t>さわやか機能訓練事業所</t>
    <rPh sb="4" eb="6">
      <t>キノウ</t>
    </rPh>
    <rPh sb="6" eb="8">
      <t>クンレン</t>
    </rPh>
    <rPh sb="8" eb="10">
      <t>ジギョウ</t>
    </rPh>
    <rPh sb="10" eb="11">
      <t>ショ</t>
    </rPh>
    <phoneticPr fontId="2"/>
  </si>
  <si>
    <t>あり</t>
  </si>
  <si>
    <t>PT/OT</t>
    <phoneticPr fontId="2"/>
  </si>
  <si>
    <t>札幌　五郎</t>
    <rPh sb="0" eb="2">
      <t>サッポロ</t>
    </rPh>
    <rPh sb="3" eb="5">
      <t>ゴロウ</t>
    </rPh>
    <phoneticPr fontId="2"/>
  </si>
  <si>
    <t>時間</t>
    <rPh sb="0" eb="2">
      <t>ジカン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</si>
  <si>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</si>
  <si>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</si>
  <si>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参考様式４－６</t>
    <rPh sb="2" eb="4">
      <t>ヨウシキ</t>
    </rPh>
    <phoneticPr fontId="2"/>
  </si>
  <si>
    <t>参考様式４－６（記載例）</t>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</si>
</sst>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213">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vertical="center" shrinkToFit="1"/>
    </xf>
    <xf numFmtId="0" fontId="6" fillId="2" borderId="6" xfId="1" applyFont="1" applyFill="1" applyBorder="1" applyAlignment="1">
      <alignment vertical="center" shrinkToFit="1"/>
    </xf>
    <xf numFmtId="0" fontId="6" fillId="2" borderId="4" xfId="1" applyFont="1" applyFill="1" applyBorder="1" applyAlignment="1">
      <alignment vertical="center" shrinkToFit="1"/>
    </xf>
    <xf numFmtId="0" fontId="6" fillId="0" borderId="7" xfId="1" applyNumberFormat="1" applyFont="1" applyFill="1" applyBorder="1" applyAlignment="1">
      <alignment vertical="center" shrinkToFit="1"/>
    </xf>
    <xf numFmtId="0" fontId="6" fillId="0" borderId="8" xfId="1" applyNumberFormat="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6" xfId="1" applyFont="1" applyBorder="1">
      <alignment vertical="center"/>
    </xf>
    <xf numFmtId="0" fontId="5" fillId="0" borderId="2" xfId="1" applyFont="1" applyBorder="1" applyAlignment="1">
      <alignment horizontal="center" vertical="center"/>
    </xf>
    <xf numFmtId="0" fontId="6" fillId="0" borderId="16" xfId="1" applyFont="1" applyBorder="1" applyAlignment="1">
      <alignment horizontal="center" vertical="center"/>
    </xf>
    <xf numFmtId="0" fontId="6" fillId="2" borderId="17" xfId="1" applyNumberFormat="1" applyFont="1" applyFill="1" applyBorder="1" applyAlignment="1">
      <alignment horizontal="center" vertical="center" shrinkToFit="1"/>
    </xf>
    <xf numFmtId="0" fontId="6" fillId="2" borderId="18" xfId="1" applyNumberFormat="1" applyFont="1" applyFill="1" applyBorder="1" applyAlignment="1">
      <alignment horizontal="center" vertical="center" shrinkToFit="1"/>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center" vertical="center"/>
    </xf>
    <xf numFmtId="0" fontId="6" fillId="0" borderId="2" xfId="1" applyFont="1" applyBorder="1" applyAlignment="1">
      <alignment horizontal="right" vertical="center"/>
    </xf>
    <xf numFmtId="0" fontId="6" fillId="0" borderId="2" xfId="1" applyFont="1" applyBorder="1">
      <alignment vertical="center"/>
    </xf>
    <xf numFmtId="0" fontId="6" fillId="0" borderId="34" xfId="1" applyNumberFormat="1" applyFont="1" applyFill="1" applyBorder="1" applyAlignment="1">
      <alignment vertical="center" shrinkToFit="1"/>
    </xf>
    <xf numFmtId="0" fontId="6" fillId="0" borderId="35" xfId="1" applyNumberFormat="1" applyFont="1" applyFill="1" applyBorder="1" applyAlignment="1">
      <alignment vertical="center" shrinkToFit="1"/>
    </xf>
    <xf numFmtId="0" fontId="6" fillId="0" borderId="2" xfId="1" applyFont="1" applyBorder="1" applyAlignment="1">
      <alignment vertical="center" shrinkToFit="1"/>
    </xf>
    <xf numFmtId="176" fontId="6" fillId="3" borderId="34" xfId="1" applyNumberFormat="1" applyFont="1" applyFill="1" applyBorder="1" applyAlignment="1">
      <alignment vertical="center"/>
    </xf>
    <xf numFmtId="0" fontId="6" fillId="2" borderId="7" xfId="1" applyNumberFormat="1" applyFont="1" applyFill="1" applyBorder="1" applyAlignment="1">
      <alignment horizontal="center" vertical="center" shrinkToFit="1"/>
    </xf>
    <xf numFmtId="0" fontId="6" fillId="2" borderId="8" xfId="1" applyNumberFormat="1" applyFont="1" applyFill="1" applyBorder="1" applyAlignment="1">
      <alignment horizontal="center" vertical="center" shrinkToFit="1"/>
    </xf>
    <xf numFmtId="0" fontId="6" fillId="2" borderId="9" xfId="1" applyNumberFormat="1" applyFont="1" applyFill="1" applyBorder="1" applyAlignment="1">
      <alignment horizontal="center" vertical="center" shrinkToFit="1"/>
    </xf>
    <xf numFmtId="0" fontId="6" fillId="2" borderId="14" xfId="1" applyNumberFormat="1" applyFont="1" applyFill="1" applyBorder="1" applyAlignment="1">
      <alignment horizontal="center" vertical="center" shrinkToFit="1"/>
    </xf>
    <xf numFmtId="0" fontId="6" fillId="2" borderId="36" xfId="1" applyNumberFormat="1" applyFont="1" applyFill="1" applyBorder="1" applyAlignment="1">
      <alignment horizontal="center" vertical="center" shrinkToFit="1"/>
    </xf>
    <xf numFmtId="0" fontId="6" fillId="3" borderId="0" xfId="1" applyFont="1" applyFill="1" applyBorder="1" applyAlignment="1">
      <alignment vertical="center"/>
    </xf>
    <xf numFmtId="0" fontId="6" fillId="3" borderId="0" xfId="1" applyFont="1" applyFill="1" applyBorder="1" applyAlignment="1">
      <alignment vertical="center" shrinkToFit="1"/>
    </xf>
    <xf numFmtId="176" fontId="6" fillId="3" borderId="0" xfId="1" applyNumberFormat="1" applyFont="1" applyFill="1" applyBorder="1" applyAlignment="1">
      <alignment vertical="center"/>
    </xf>
    <xf numFmtId="0" fontId="6" fillId="2" borderId="13" xfId="1" applyNumberFormat="1" applyFont="1" applyFill="1" applyBorder="1" applyAlignment="1">
      <alignment horizontal="center" vertical="center" shrinkToFit="1"/>
    </xf>
    <xf numFmtId="0" fontId="6" fillId="0" borderId="0" xfId="1" applyFont="1" applyAlignment="1">
      <alignment vertical="center"/>
    </xf>
    <xf numFmtId="0" fontId="6" fillId="2" borderId="52" xfId="1" applyNumberFormat="1" applyFont="1" applyFill="1" applyBorder="1" applyAlignment="1">
      <alignment horizontal="center" vertical="center" shrinkToFit="1"/>
    </xf>
    <xf numFmtId="0" fontId="6" fillId="2" borderId="16" xfId="1" applyNumberFormat="1" applyFont="1" applyFill="1" applyBorder="1" applyAlignment="1">
      <alignment horizontal="center" vertical="center" shrinkToFit="1"/>
    </xf>
    <xf numFmtId="176" fontId="6" fillId="4" borderId="54" xfId="1" applyNumberFormat="1" applyFont="1" applyFill="1" applyBorder="1" applyAlignment="1">
      <alignment horizontal="center" vertical="center"/>
    </xf>
    <xf numFmtId="176" fontId="6" fillId="4" borderId="0"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176" fontId="6" fillId="0" borderId="72" xfId="1" applyNumberFormat="1" applyFont="1" applyFill="1" applyBorder="1" applyAlignment="1">
      <alignment horizontal="center" vertical="center" shrinkToFit="1"/>
    </xf>
    <xf numFmtId="176" fontId="6" fillId="0" borderId="34" xfId="1" applyNumberFormat="1" applyFont="1" applyFill="1" applyBorder="1" applyAlignment="1">
      <alignment horizontal="center" vertical="center" shrinkToFit="1"/>
    </xf>
    <xf numFmtId="176" fontId="6" fillId="0" borderId="13" xfId="1" applyNumberFormat="1" applyFont="1" applyFill="1" applyBorder="1" applyAlignment="1">
      <alignment horizontal="center" vertical="center" shrinkToFit="1"/>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0" fontId="6" fillId="0" borderId="65" xfId="1" applyFont="1" applyBorder="1" applyAlignment="1">
      <alignment horizontal="center" vertical="center"/>
    </xf>
    <xf numFmtId="0" fontId="6" fillId="0" borderId="66" xfId="1" applyFont="1" applyBorder="1" applyAlignment="1">
      <alignment horizontal="center" vertical="center"/>
    </xf>
    <xf numFmtId="0" fontId="6" fillId="0" borderId="82" xfId="1" applyFont="1" applyBorder="1" applyAlignment="1">
      <alignment horizontal="center" vertical="center"/>
    </xf>
    <xf numFmtId="49" fontId="6" fillId="2" borderId="83" xfId="1" applyNumberFormat="1" applyFont="1" applyFill="1" applyBorder="1" applyAlignment="1">
      <alignment horizontal="center" vertical="center"/>
    </xf>
    <xf numFmtId="49" fontId="6" fillId="2" borderId="66" xfId="1" applyNumberFormat="1" applyFont="1" applyFill="1" applyBorder="1" applyAlignment="1">
      <alignment horizontal="center" vertical="center"/>
    </xf>
    <xf numFmtId="49" fontId="6" fillId="2" borderId="84" xfId="1" applyNumberFormat="1" applyFont="1" applyFill="1" applyBorder="1" applyAlignment="1">
      <alignment horizontal="center" vertical="center"/>
    </xf>
    <xf numFmtId="0" fontId="6" fillId="0" borderId="76" xfId="1" applyFont="1" applyBorder="1" applyAlignment="1">
      <alignment horizontal="center" vertical="center" shrinkToFit="1"/>
    </xf>
    <xf numFmtId="0" fontId="6" fillId="0" borderId="77" xfId="1" applyFont="1" applyBorder="1" applyAlignment="1">
      <alignment horizontal="center" vertical="center" shrinkToFit="1"/>
    </xf>
    <xf numFmtId="176" fontId="5" fillId="2" borderId="77" xfId="1" applyNumberFormat="1" applyFont="1" applyFill="1" applyBorder="1" applyAlignment="1">
      <alignment horizontal="center" vertical="center"/>
    </xf>
    <xf numFmtId="176" fontId="5" fillId="2" borderId="85" xfId="1" applyNumberFormat="1" applyFont="1" applyFill="1" applyBorder="1" applyAlignment="1">
      <alignment horizontal="center" vertical="center"/>
    </xf>
    <xf numFmtId="0" fontId="6" fillId="0" borderId="86" xfId="1" applyFont="1" applyBorder="1" applyAlignment="1">
      <alignment horizontal="center" vertical="center" shrinkToFit="1"/>
    </xf>
    <xf numFmtId="0" fontId="6" fillId="0" borderId="74" xfId="1" applyFont="1" applyBorder="1" applyAlignment="1">
      <alignment horizontal="center" vertical="center" shrinkToFit="1"/>
    </xf>
    <xf numFmtId="0" fontId="6" fillId="0" borderId="87" xfId="1" applyFont="1" applyBorder="1" applyAlignment="1">
      <alignment horizontal="center" vertical="center" shrinkToFit="1"/>
    </xf>
    <xf numFmtId="176" fontId="6" fillId="2" borderId="78" xfId="1" applyNumberFormat="1" applyFont="1" applyFill="1" applyBorder="1" applyAlignment="1">
      <alignment horizontal="center" vertical="center"/>
    </xf>
    <xf numFmtId="176" fontId="6" fillId="2" borderId="74" xfId="1" applyNumberFormat="1" applyFont="1" applyFill="1" applyBorder="1" applyAlignment="1">
      <alignment horizontal="center" vertical="center"/>
    </xf>
    <xf numFmtId="176" fontId="6" fillId="2" borderId="66" xfId="1" applyNumberFormat="1" applyFont="1" applyFill="1" applyBorder="1" applyAlignment="1">
      <alignment horizontal="center" vertical="center"/>
    </xf>
    <xf numFmtId="176" fontId="6" fillId="2" borderId="84" xfId="1" applyNumberFormat="1" applyFont="1" applyFill="1" applyBorder="1" applyAlignment="1">
      <alignment horizontal="center" vertical="center"/>
    </xf>
    <xf numFmtId="0" fontId="6" fillId="0" borderId="76" xfId="1" applyFont="1" applyBorder="1" applyAlignment="1">
      <alignment horizontal="center" vertical="center"/>
    </xf>
    <xf numFmtId="0" fontId="6" fillId="0" borderId="77"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176" fontId="6" fillId="0" borderId="58" xfId="1" applyNumberFormat="1" applyFont="1" applyFill="1" applyBorder="1" applyAlignment="1">
      <alignment horizontal="right" vertical="center" shrinkToFit="1"/>
    </xf>
    <xf numFmtId="176" fontId="6" fillId="0" borderId="16" xfId="1" applyNumberFormat="1" applyFont="1" applyFill="1" applyBorder="1" applyAlignment="1">
      <alignment horizontal="right" vertical="center" shrinkToFit="1"/>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6" fillId="0" borderId="72"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176" fontId="6" fillId="0" borderId="57" xfId="1" applyNumberFormat="1" applyFont="1" applyFill="1" applyBorder="1" applyAlignment="1">
      <alignment horizontal="center" vertical="center"/>
    </xf>
    <xf numFmtId="176" fontId="6" fillId="0" borderId="58"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0" fontId="6" fillId="2" borderId="26" xfId="1" applyFont="1" applyFill="1" applyBorder="1" applyAlignment="1">
      <alignment horizontal="center" vertical="center" shrinkToFit="1"/>
    </xf>
    <xf numFmtId="0" fontId="6" fillId="2" borderId="27"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176" fontId="6" fillId="0" borderId="80" xfId="1" applyNumberFormat="1" applyFont="1" applyFill="1" applyBorder="1" applyAlignment="1">
      <alignment horizontal="right" vertical="center"/>
    </xf>
    <xf numFmtId="176" fontId="6" fillId="0" borderId="60" xfId="1" applyNumberFormat="1" applyFont="1" applyFill="1" applyBorder="1" applyAlignment="1">
      <alignment horizontal="right" vertical="center"/>
    </xf>
    <xf numFmtId="176" fontId="6" fillId="0" borderId="71" xfId="1" applyNumberFormat="1" applyFont="1" applyFill="1" applyBorder="1" applyAlignment="1">
      <alignment horizontal="right" vertical="center"/>
    </xf>
    <xf numFmtId="176" fontId="6" fillId="0" borderId="63" xfId="1" applyNumberFormat="1" applyFont="1" applyFill="1" applyBorder="1" applyAlignment="1">
      <alignment horizontal="right" vertical="center" shrinkToFit="1"/>
    </xf>
    <xf numFmtId="176" fontId="6" fillId="0" borderId="81" xfId="1" applyNumberFormat="1" applyFont="1" applyFill="1" applyBorder="1" applyAlignment="1">
      <alignment horizontal="right" vertical="center" shrinkToFit="1"/>
    </xf>
    <xf numFmtId="176" fontId="6" fillId="0" borderId="55" xfId="1" applyNumberFormat="1" applyFont="1" applyFill="1" applyBorder="1" applyAlignment="1">
      <alignment horizontal="center" vertical="center"/>
    </xf>
    <xf numFmtId="176" fontId="6" fillId="0" borderId="56"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56" xfId="1" applyNumberFormat="1" applyFont="1" applyFill="1" applyBorder="1" applyAlignment="1">
      <alignment horizontal="right" vertical="center" shrinkToFit="1"/>
    </xf>
    <xf numFmtId="176" fontId="6" fillId="0" borderId="52" xfId="1" applyNumberFormat="1" applyFont="1" applyFill="1" applyBorder="1" applyAlignment="1">
      <alignment horizontal="right" vertical="center" shrinkToFit="1"/>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176" fontId="6" fillId="0" borderId="73"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0" borderId="61" xfId="1" applyNumberFormat="1" applyFont="1" applyFill="1" applyBorder="1" applyAlignment="1">
      <alignment horizontal="center" vertical="center"/>
    </xf>
    <xf numFmtId="176" fontId="6" fillId="0" borderId="62" xfId="1" applyNumberFormat="1" applyFont="1" applyFill="1" applyBorder="1" applyAlignment="1">
      <alignment horizontal="center" vertical="center"/>
    </xf>
    <xf numFmtId="176" fontId="6" fillId="0" borderId="63" xfId="1" applyNumberFormat="1" applyFont="1" applyFill="1" applyBorder="1" applyAlignment="1">
      <alignment horizontal="center" vertical="center"/>
    </xf>
    <xf numFmtId="176" fontId="6" fillId="0" borderId="64" xfId="1" applyNumberFormat="1" applyFont="1" applyFill="1" applyBorder="1" applyAlignment="1">
      <alignment horizontal="center" vertical="center"/>
    </xf>
    <xf numFmtId="176" fontId="6" fillId="4" borderId="65" xfId="1" applyNumberFormat="1" applyFont="1" applyFill="1" applyBorder="1" applyAlignment="1">
      <alignment horizontal="center" vertical="center"/>
    </xf>
    <xf numFmtId="176" fontId="6" fillId="4" borderId="66" xfId="1" applyNumberFormat="1" applyFont="1" applyFill="1" applyBorder="1" applyAlignment="1">
      <alignment horizontal="center" vertical="center"/>
    </xf>
    <xf numFmtId="176" fontId="6" fillId="0" borderId="68"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176" fontId="6" fillId="0" borderId="70"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176" fontId="6" fillId="0" borderId="49" xfId="1" applyNumberFormat="1" applyFont="1" applyFill="1" applyBorder="1" applyAlignment="1">
      <alignment horizontal="center" vertical="center"/>
    </xf>
    <xf numFmtId="176" fontId="6" fillId="0" borderId="79"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81" xfId="1" applyNumberFormat="1" applyFont="1" applyFill="1" applyBorder="1" applyAlignment="1">
      <alignment horizontal="center" vertical="center"/>
    </xf>
    <xf numFmtId="176" fontId="6" fillId="0" borderId="50" xfId="1" applyNumberFormat="1" applyFont="1" applyFill="1" applyBorder="1" applyAlignment="1">
      <alignment horizontal="center" vertical="center"/>
    </xf>
    <xf numFmtId="0" fontId="6" fillId="2" borderId="22" xfId="1" applyFont="1" applyFill="1" applyBorder="1" applyAlignment="1">
      <alignment horizontal="center" vertical="center" shrinkToFit="1"/>
    </xf>
    <xf numFmtId="0" fontId="6" fillId="0" borderId="0" xfId="1" applyFont="1" applyAlignment="1"/>
    <xf numFmtId="0" fontId="8" fillId="0" borderId="49" xfId="1" applyFont="1" applyFill="1" applyBorder="1" applyAlignment="1">
      <alignment horizontal="center" vertical="center" wrapText="1"/>
    </xf>
    <xf numFmtId="0" fontId="8" fillId="0" borderId="50"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6" fillId="0" borderId="51"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52"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49"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3" xfId="1" applyFont="1" applyFill="1" applyBorder="1" applyAlignment="1">
      <alignment horizontal="center" vertical="center" wrapText="1"/>
    </xf>
    <xf numFmtId="0" fontId="6" fillId="0" borderId="5" xfId="1" applyFont="1" applyFill="1" applyBorder="1" applyAlignment="1">
      <alignment horizontal="center" vertical="center" wrapText="1"/>
    </xf>
    <xf numFmtId="176" fontId="6" fillId="0" borderId="38" xfId="1" applyNumberFormat="1" applyFont="1" applyFill="1" applyBorder="1" applyAlignment="1">
      <alignment horizontal="right" vertical="center" shrinkToFit="1"/>
    </xf>
    <xf numFmtId="176" fontId="6" fillId="0" borderId="45" xfId="1" applyNumberFormat="1" applyFont="1" applyFill="1" applyBorder="1" applyAlignment="1">
      <alignment horizontal="right" vertical="center" shrinkToFit="1"/>
    </xf>
    <xf numFmtId="0" fontId="9" fillId="0" borderId="16" xfId="1" applyFont="1" applyBorder="1" applyAlignment="1">
      <alignment horizontal="center" vertical="center" wrapText="1"/>
    </xf>
    <xf numFmtId="0" fontId="9" fillId="0" borderId="16" xfId="1" applyFont="1" applyBorder="1" applyAlignment="1">
      <alignment horizontal="center" vertical="center"/>
    </xf>
    <xf numFmtId="0" fontId="6" fillId="0" borderId="5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6" xfId="1" applyFont="1" applyFill="1" applyBorder="1" applyAlignment="1">
      <alignment horizontal="center" vertical="center"/>
    </xf>
    <xf numFmtId="0" fontId="6" fillId="2" borderId="31" xfId="1" applyFont="1" applyFill="1" applyBorder="1" applyAlignment="1">
      <alignment horizontal="center" vertical="center" shrinkToFit="1"/>
    </xf>
    <xf numFmtId="176" fontId="6" fillId="0" borderId="40" xfId="1" applyNumberFormat="1" applyFont="1" applyFill="1" applyBorder="1" applyAlignment="1">
      <alignment horizontal="center" vertical="center"/>
    </xf>
    <xf numFmtId="176" fontId="6" fillId="0" borderId="41"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76" fontId="6" fillId="0" borderId="37" xfId="1" applyNumberFormat="1" applyFont="1" applyFill="1" applyBorder="1" applyAlignment="1">
      <alignment horizontal="center" vertical="center"/>
    </xf>
    <xf numFmtId="176" fontId="6" fillId="0" borderId="38" xfId="1" applyNumberFormat="1" applyFont="1" applyFill="1" applyBorder="1" applyAlignment="1">
      <alignment horizontal="center" vertical="center"/>
    </xf>
    <xf numFmtId="176" fontId="6" fillId="0" borderId="45" xfId="1" applyNumberFormat="1" applyFont="1" applyFill="1" applyBorder="1" applyAlignment="1">
      <alignment horizontal="center" vertical="center"/>
    </xf>
    <xf numFmtId="0" fontId="6" fillId="0" borderId="46" xfId="1" applyFont="1" applyFill="1" applyBorder="1" applyAlignment="1">
      <alignment horizontal="center" vertical="center" shrinkToFit="1"/>
    </xf>
    <xf numFmtId="0" fontId="6" fillId="0" borderId="47" xfId="1" applyFont="1" applyFill="1" applyBorder="1" applyAlignment="1">
      <alignment horizontal="center" vertical="center" shrinkToFit="1"/>
    </xf>
    <xf numFmtId="0" fontId="6" fillId="0" borderId="48" xfId="1" applyFont="1" applyFill="1" applyBorder="1" applyAlignment="1">
      <alignment horizontal="center" vertical="center" shrinkToFit="1"/>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shrinkToFit="1"/>
    </xf>
    <xf numFmtId="0" fontId="4" fillId="0" borderId="0" xfId="1" applyFont="1" applyAlignment="1">
      <alignment horizontal="center" vertical="center"/>
    </xf>
    <xf numFmtId="176" fontId="6" fillId="0" borderId="39" xfId="1" applyNumberFormat="1" applyFont="1" applyFill="1" applyBorder="1" applyAlignment="1">
      <alignment horizontal="center" vertical="center"/>
    </xf>
    <xf numFmtId="176" fontId="6" fillId="0" borderId="42" xfId="1" applyNumberFormat="1" applyFont="1" applyFill="1" applyBorder="1" applyAlignment="1">
      <alignment horizontal="center" vertical="center"/>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176" fontId="6" fillId="0" borderId="41" xfId="1" applyNumberFormat="1" applyFont="1" applyFill="1" applyBorder="1" applyAlignment="1">
      <alignment horizontal="right" vertical="center" shrinkToFit="1"/>
    </xf>
    <xf numFmtId="176" fontId="6" fillId="0" borderId="43" xfId="1" applyNumberFormat="1" applyFont="1" applyFill="1" applyBorder="1" applyAlignment="1">
      <alignment horizontal="right" vertical="center" shrinkToFit="1"/>
    </xf>
    <xf numFmtId="0" fontId="6" fillId="0" borderId="44" xfId="1" applyFont="1" applyFill="1" applyBorder="1" applyAlignment="1">
      <alignment horizontal="center" vertical="center" shrinkToFit="1"/>
    </xf>
    <xf numFmtId="0" fontId="6" fillId="0" borderId="38"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0" borderId="30" xfId="1" applyFont="1" applyFill="1" applyBorder="1" applyAlignment="1">
      <alignment horizontal="center" vertical="center"/>
    </xf>
    <xf numFmtId="0" fontId="6" fillId="0" borderId="31" xfId="1" applyFont="1" applyFill="1" applyBorder="1" applyAlignment="1">
      <alignment horizontal="center" vertical="center"/>
    </xf>
    <xf numFmtId="0" fontId="6" fillId="2" borderId="78" xfId="1" applyFont="1" applyFill="1" applyBorder="1" applyAlignment="1">
      <alignment horizontal="center" vertical="center"/>
    </xf>
    <xf numFmtId="0" fontId="6" fillId="2" borderId="74" xfId="1" applyFont="1" applyFill="1" applyBorder="1" applyAlignment="1">
      <alignment horizontal="center" vertical="center"/>
    </xf>
    <xf numFmtId="0" fontId="6" fillId="2" borderId="75" xfId="1" applyFont="1" applyFill="1" applyBorder="1" applyAlignment="1">
      <alignment horizontal="center" vertical="center"/>
    </xf>
    <xf numFmtId="0" fontId="6" fillId="0" borderId="74" xfId="1" applyFont="1" applyBorder="1" applyAlignment="1">
      <alignment horizontal="center" vertical="center"/>
    </xf>
    <xf numFmtId="0" fontId="6" fillId="0" borderId="75" xfId="1" applyFont="1" applyBorder="1" applyAlignment="1">
      <alignment horizontal="center" vertical="center"/>
    </xf>
    <xf numFmtId="0" fontId="7" fillId="2" borderId="78" xfId="1" applyFont="1" applyFill="1" applyBorder="1" applyAlignment="1">
      <alignment horizontal="center" vertical="center"/>
    </xf>
    <xf numFmtId="0" fontId="7" fillId="2" borderId="74" xfId="1" applyFont="1" applyFill="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N62"/>
  <sheetViews>
    <sheetView showGridLines="0" tabSelected="1" view="pageBreakPreview" topLeftCell="B1" zoomScaleNormal="100" zoomScaleSheetLayoutView="100" workbookViewId="0">
      <selection activeCell="B2" sqref="B2:BH2"/>
    </sheetView>
  </sheetViews>
  <sheetFormatPr defaultRowHeight="21" customHeight="1" x14ac:dyDescent="0.15"/>
  <cols>
    <col min="1" max="1" width="42.125" style="28" hidden="1" customWidth="1"/>
    <col min="2" max="7" width="2.625" style="22" customWidth="1"/>
    <col min="8" max="23" width="2.625" style="1" customWidth="1"/>
    <col min="24" max="51" width="3.125" style="1" customWidth="1"/>
    <col min="52" max="60" width="2.625" style="1" customWidth="1"/>
    <col min="61" max="61" width="13.125" style="1" hidden="1" customWidth="1"/>
    <col min="62" max="62" width="8.25" style="1" hidden="1" customWidth="1"/>
    <col min="63" max="63" width="7.375" style="1" hidden="1" customWidth="1"/>
    <col min="64" max="65" width="13.875" style="1" hidden="1" customWidth="1"/>
    <col min="66" max="66" width="19.75" style="1" hidden="1" customWidth="1"/>
    <col min="67" max="67" width="9" style="1" customWidth="1"/>
    <col min="68" max="16384" width="9" style="1"/>
  </cols>
  <sheetData>
    <row r="1" spans="1:66" ht="21" customHeight="1" x14ac:dyDescent="0.15">
      <c r="B1" s="72" t="s">
        <v>74</v>
      </c>
    </row>
    <row r="2" spans="1:66" ht="19.5" customHeight="1" thickBot="1" x14ac:dyDescent="0.2">
      <c r="B2" s="193" t="s">
        <v>59</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31" t="s">
        <v>26</v>
      </c>
    </row>
    <row r="3" spans="1:66"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03" t="s">
        <v>12</v>
      </c>
      <c r="AT3" s="104"/>
      <c r="AU3" s="104"/>
      <c r="AV3" s="104"/>
      <c r="AW3" s="104"/>
      <c r="AX3" s="104"/>
      <c r="AY3" s="104"/>
      <c r="AZ3" s="104"/>
      <c r="BA3" s="104"/>
      <c r="BB3" s="104"/>
      <c r="BC3" s="211"/>
      <c r="BD3" s="212"/>
      <c r="BE3" s="209" t="s">
        <v>71</v>
      </c>
      <c r="BF3" s="209"/>
      <c r="BG3" s="209"/>
      <c r="BH3" s="210"/>
      <c r="BI3" s="30">
        <f>BC3*4</f>
        <v>0</v>
      </c>
    </row>
    <row r="4" spans="1:66" s="3" customFormat="1" ht="19.5" customHeight="1" thickBot="1" x14ac:dyDescent="0.2">
      <c r="A4" s="29">
        <v>33</v>
      </c>
      <c r="B4" s="86" t="s">
        <v>14</v>
      </c>
      <c r="C4" s="87"/>
      <c r="D4" s="87"/>
      <c r="E4" s="87"/>
      <c r="F4" s="88"/>
      <c r="G4" s="89"/>
      <c r="H4" s="90"/>
      <c r="I4" s="90"/>
      <c r="J4" s="90"/>
      <c r="K4" s="90"/>
      <c r="L4" s="91"/>
      <c r="M4" s="103" t="s">
        <v>11</v>
      </c>
      <c r="N4" s="104"/>
      <c r="O4" s="104"/>
      <c r="P4" s="104"/>
      <c r="Q4" s="104"/>
      <c r="R4" s="206"/>
      <c r="S4" s="207"/>
      <c r="T4" s="207"/>
      <c r="U4" s="207"/>
      <c r="V4" s="207"/>
      <c r="W4" s="207"/>
      <c r="X4" s="207"/>
      <c r="Y4" s="207"/>
      <c r="Z4" s="208"/>
      <c r="AA4" s="68"/>
      <c r="AB4" s="68"/>
      <c r="AC4" s="68"/>
      <c r="AD4" s="68"/>
      <c r="AE4" s="68"/>
      <c r="AF4" s="68"/>
      <c r="AG4" s="68"/>
      <c r="AH4" s="68"/>
      <c r="AI4" s="68"/>
      <c r="AJ4" s="68"/>
      <c r="AK4" s="68"/>
      <c r="AL4" s="68"/>
      <c r="AM4" s="68"/>
    </row>
    <row r="5" spans="1:66" s="3" customFormat="1" ht="19.5" customHeight="1" thickBot="1" x14ac:dyDescent="0.2">
      <c r="A5" s="29">
        <v>34</v>
      </c>
      <c r="B5" s="92" t="s">
        <v>37</v>
      </c>
      <c r="C5" s="93"/>
      <c r="D5" s="93"/>
      <c r="E5" s="93"/>
      <c r="F5" s="93"/>
      <c r="G5" s="94"/>
      <c r="H5" s="94"/>
      <c r="I5" s="94"/>
      <c r="J5" s="94"/>
      <c r="K5" s="94"/>
      <c r="L5" s="95"/>
      <c r="M5" s="96" t="s">
        <v>53</v>
      </c>
      <c r="N5" s="97"/>
      <c r="O5" s="97"/>
      <c r="P5" s="97"/>
      <c r="Q5" s="98"/>
      <c r="R5" s="99"/>
      <c r="S5" s="100"/>
      <c r="T5" s="100"/>
      <c r="U5" s="100"/>
      <c r="V5" s="100"/>
      <c r="W5" s="100"/>
      <c r="X5" s="101"/>
      <c r="Y5" s="101"/>
      <c r="Z5" s="102"/>
      <c r="AA5" s="68"/>
      <c r="AB5" s="68"/>
      <c r="AC5" s="68"/>
      <c r="AD5" s="68"/>
      <c r="AE5" s="68"/>
      <c r="AF5" s="68"/>
      <c r="AG5" s="68"/>
      <c r="AH5" s="68"/>
      <c r="AI5" s="68"/>
      <c r="AJ5" s="68"/>
      <c r="AK5" s="68"/>
      <c r="AL5" s="68"/>
      <c r="AM5" s="68"/>
      <c r="AN5" s="69"/>
      <c r="AO5" s="69"/>
      <c r="AP5" s="69"/>
      <c r="AQ5" s="69"/>
      <c r="AR5" s="69"/>
      <c r="AS5" s="70"/>
      <c r="AT5" s="70"/>
      <c r="AU5" s="70"/>
      <c r="AV5" s="70"/>
      <c r="AW5" s="70"/>
      <c r="AX5" s="70"/>
      <c r="AY5" s="70"/>
      <c r="AZ5" s="62"/>
      <c r="BA5" s="62"/>
    </row>
    <row r="6" spans="1:66" s="3" customFormat="1" ht="19.5" customHeight="1" x14ac:dyDescent="0.15">
      <c r="A6" s="29">
        <v>35</v>
      </c>
      <c r="B6" s="160" t="s">
        <v>0</v>
      </c>
      <c r="C6" s="161"/>
      <c r="D6" s="161"/>
      <c r="E6" s="161"/>
      <c r="F6" s="161"/>
      <c r="G6" s="161"/>
      <c r="H6" s="161"/>
      <c r="I6" s="161"/>
      <c r="J6" s="168" t="s">
        <v>1</v>
      </c>
      <c r="K6" s="168"/>
      <c r="L6" s="168"/>
      <c r="M6" s="168"/>
      <c r="N6" s="168"/>
      <c r="O6" s="168"/>
      <c r="P6" s="168"/>
      <c r="Q6" s="161" t="s">
        <v>2</v>
      </c>
      <c r="R6" s="161"/>
      <c r="S6" s="161"/>
      <c r="T6" s="161"/>
      <c r="U6" s="161"/>
      <c r="V6" s="161"/>
      <c r="W6" s="177"/>
      <c r="X6" s="187" t="s">
        <v>5</v>
      </c>
      <c r="Y6" s="188"/>
      <c r="Z6" s="188"/>
      <c r="AA6" s="188"/>
      <c r="AB6" s="188"/>
      <c r="AC6" s="188"/>
      <c r="AD6" s="189"/>
      <c r="AE6" s="187" t="s">
        <v>6</v>
      </c>
      <c r="AF6" s="188"/>
      <c r="AG6" s="188"/>
      <c r="AH6" s="188"/>
      <c r="AI6" s="188"/>
      <c r="AJ6" s="188"/>
      <c r="AK6" s="189"/>
      <c r="AL6" s="187" t="s">
        <v>7</v>
      </c>
      <c r="AM6" s="188"/>
      <c r="AN6" s="188"/>
      <c r="AO6" s="188"/>
      <c r="AP6" s="188"/>
      <c r="AQ6" s="188"/>
      <c r="AR6" s="189"/>
      <c r="AS6" s="187" t="s">
        <v>8</v>
      </c>
      <c r="AT6" s="188"/>
      <c r="AU6" s="188"/>
      <c r="AV6" s="188"/>
      <c r="AW6" s="188"/>
      <c r="AX6" s="188"/>
      <c r="AY6" s="189"/>
      <c r="AZ6" s="166" t="s">
        <v>3</v>
      </c>
      <c r="BA6" s="167"/>
      <c r="BB6" s="168"/>
      <c r="BC6" s="154" t="s">
        <v>9</v>
      </c>
      <c r="BD6" s="154"/>
      <c r="BE6" s="154"/>
      <c r="BF6" s="154" t="s">
        <v>4</v>
      </c>
      <c r="BG6" s="154"/>
      <c r="BH6" s="155"/>
    </row>
    <row r="7" spans="1:66" s="3" customFormat="1" ht="19.5" customHeight="1" x14ac:dyDescent="0.15">
      <c r="A7" s="29">
        <v>36</v>
      </c>
      <c r="B7" s="162"/>
      <c r="C7" s="163"/>
      <c r="D7" s="163"/>
      <c r="E7" s="163"/>
      <c r="F7" s="163"/>
      <c r="G7" s="163"/>
      <c r="H7" s="163"/>
      <c r="I7" s="163"/>
      <c r="J7" s="170"/>
      <c r="K7" s="170"/>
      <c r="L7" s="170"/>
      <c r="M7" s="170"/>
      <c r="N7" s="170"/>
      <c r="O7" s="170"/>
      <c r="P7" s="170"/>
      <c r="Q7" s="163"/>
      <c r="R7" s="163"/>
      <c r="S7" s="163"/>
      <c r="T7" s="163"/>
      <c r="U7" s="163"/>
      <c r="V7" s="163"/>
      <c r="W7" s="178"/>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69"/>
      <c r="BA7" s="170"/>
      <c r="BB7" s="170"/>
      <c r="BC7" s="156"/>
      <c r="BD7" s="156"/>
      <c r="BE7" s="156"/>
      <c r="BF7" s="156"/>
      <c r="BG7" s="156"/>
      <c r="BH7" s="157"/>
      <c r="BI7" s="175" t="s">
        <v>27</v>
      </c>
    </row>
    <row r="8" spans="1:66" s="3" customFormat="1" ht="19.5" customHeight="1" thickBot="1" x14ac:dyDescent="0.2">
      <c r="A8" s="29">
        <v>37</v>
      </c>
      <c r="B8" s="164"/>
      <c r="C8" s="165"/>
      <c r="D8" s="165"/>
      <c r="E8" s="165"/>
      <c r="F8" s="165"/>
      <c r="G8" s="165"/>
      <c r="H8" s="165"/>
      <c r="I8" s="165"/>
      <c r="J8" s="172"/>
      <c r="K8" s="172"/>
      <c r="L8" s="172"/>
      <c r="M8" s="172"/>
      <c r="N8" s="172"/>
      <c r="O8" s="172"/>
      <c r="P8" s="172"/>
      <c r="Q8" s="165"/>
      <c r="R8" s="165"/>
      <c r="S8" s="165"/>
      <c r="T8" s="165"/>
      <c r="U8" s="165"/>
      <c r="V8" s="165"/>
      <c r="W8" s="179"/>
      <c r="X8" s="7"/>
      <c r="Y8" s="8"/>
      <c r="Z8" s="8"/>
      <c r="AA8" s="8"/>
      <c r="AB8" s="8"/>
      <c r="AC8" s="8"/>
      <c r="AD8" s="9"/>
      <c r="AE8" s="10"/>
      <c r="AF8" s="8"/>
      <c r="AG8" s="8"/>
      <c r="AH8" s="8"/>
      <c r="AI8" s="8"/>
      <c r="AJ8" s="8"/>
      <c r="AK8" s="9"/>
      <c r="AL8" s="10"/>
      <c r="AM8" s="8"/>
      <c r="AN8" s="8"/>
      <c r="AO8" s="8"/>
      <c r="AP8" s="8"/>
      <c r="AQ8" s="8"/>
      <c r="AR8" s="9"/>
      <c r="AS8" s="10"/>
      <c r="AT8" s="8"/>
      <c r="AU8" s="8"/>
      <c r="AV8" s="8"/>
      <c r="AW8" s="8"/>
      <c r="AX8" s="8"/>
      <c r="AY8" s="9"/>
      <c r="AZ8" s="171"/>
      <c r="BA8" s="172"/>
      <c r="BB8" s="172"/>
      <c r="BC8" s="158"/>
      <c r="BD8" s="158"/>
      <c r="BE8" s="158"/>
      <c r="BF8" s="158"/>
      <c r="BG8" s="158"/>
      <c r="BH8" s="159"/>
      <c r="BI8" s="176"/>
    </row>
    <row r="9" spans="1:66" s="3" customFormat="1" ht="19.5" customHeight="1" thickBot="1" x14ac:dyDescent="0.2">
      <c r="A9" s="29">
        <v>38</v>
      </c>
      <c r="B9" s="204" t="s">
        <v>10</v>
      </c>
      <c r="C9" s="205"/>
      <c r="D9" s="205"/>
      <c r="E9" s="205"/>
      <c r="F9" s="205"/>
      <c r="G9" s="205"/>
      <c r="H9" s="205"/>
      <c r="I9" s="205"/>
      <c r="J9" s="180"/>
      <c r="K9" s="180"/>
      <c r="L9" s="180"/>
      <c r="M9" s="180"/>
      <c r="N9" s="180"/>
      <c r="O9" s="180"/>
      <c r="P9" s="180"/>
      <c r="Q9" s="196"/>
      <c r="R9" s="196"/>
      <c r="S9" s="196"/>
      <c r="T9" s="196"/>
      <c r="U9" s="196"/>
      <c r="V9" s="196"/>
      <c r="W9" s="197"/>
      <c r="X9" s="49"/>
      <c r="Y9" s="50"/>
      <c r="Z9" s="50"/>
      <c r="AA9" s="50"/>
      <c r="AB9" s="50"/>
      <c r="AC9" s="50"/>
      <c r="AD9" s="51"/>
      <c r="AE9" s="49"/>
      <c r="AF9" s="50"/>
      <c r="AG9" s="50"/>
      <c r="AH9" s="50"/>
      <c r="AI9" s="50"/>
      <c r="AJ9" s="50"/>
      <c r="AK9" s="51"/>
      <c r="AL9" s="49"/>
      <c r="AM9" s="50"/>
      <c r="AN9" s="50"/>
      <c r="AO9" s="50"/>
      <c r="AP9" s="50"/>
      <c r="AQ9" s="50"/>
      <c r="AR9" s="51"/>
      <c r="AS9" s="49"/>
      <c r="AT9" s="50"/>
      <c r="AU9" s="50"/>
      <c r="AV9" s="50"/>
      <c r="AW9" s="50"/>
      <c r="AX9" s="50"/>
      <c r="AY9" s="52"/>
      <c r="AZ9" s="198" t="str">
        <f t="shared" ref="AZ9:AZ30" si="0">IF(Q9="","",SUM(X9:AY9))</f>
        <v/>
      </c>
      <c r="BA9" s="198"/>
      <c r="BB9" s="199"/>
      <c r="BC9" s="181" t="str">
        <f t="shared" ref="BC9:BC30" si="1">IF(Q9="","",AZ9/4)</f>
        <v/>
      </c>
      <c r="BD9" s="182"/>
      <c r="BE9" s="183"/>
      <c r="BF9" s="181" t="str">
        <f t="shared" ref="BF9:BF30" si="2">IF(Q9="","",IF(AZ9/$BI$3&gt;=1,1,ROUNDDOWN(AZ9/$BI$3,1)))</f>
        <v/>
      </c>
      <c r="BG9" s="182"/>
      <c r="BH9" s="195"/>
      <c r="BI9" s="30">
        <f>IF(AZ9="",0,AZ9/BI3)</f>
        <v>0</v>
      </c>
    </row>
    <row r="10" spans="1:66" s="3" customFormat="1" ht="19.5" customHeight="1" thickTop="1" x14ac:dyDescent="0.15">
      <c r="A10" s="29">
        <v>39</v>
      </c>
      <c r="B10" s="200" t="s">
        <v>35</v>
      </c>
      <c r="C10" s="201"/>
      <c r="D10" s="201"/>
      <c r="E10" s="201"/>
      <c r="F10" s="201"/>
      <c r="G10" s="201"/>
      <c r="H10" s="201"/>
      <c r="I10" s="202"/>
      <c r="J10" s="203"/>
      <c r="K10" s="203"/>
      <c r="L10" s="203"/>
      <c r="M10" s="203"/>
      <c r="N10" s="203"/>
      <c r="O10" s="203"/>
      <c r="P10" s="203"/>
      <c r="Q10" s="190"/>
      <c r="R10" s="190"/>
      <c r="S10" s="190"/>
      <c r="T10" s="190"/>
      <c r="U10" s="190"/>
      <c r="V10" s="190"/>
      <c r="W10" s="191"/>
      <c r="X10" s="33"/>
      <c r="Y10" s="34"/>
      <c r="Z10" s="34"/>
      <c r="AA10" s="34"/>
      <c r="AB10" s="34"/>
      <c r="AC10" s="34"/>
      <c r="AD10" s="35"/>
      <c r="AE10" s="33"/>
      <c r="AF10" s="34"/>
      <c r="AG10" s="34"/>
      <c r="AH10" s="34"/>
      <c r="AI10" s="34"/>
      <c r="AJ10" s="34"/>
      <c r="AK10" s="35"/>
      <c r="AL10" s="33"/>
      <c r="AM10" s="34"/>
      <c r="AN10" s="34"/>
      <c r="AO10" s="34"/>
      <c r="AP10" s="34"/>
      <c r="AQ10" s="34"/>
      <c r="AR10" s="35"/>
      <c r="AS10" s="33"/>
      <c r="AT10" s="34"/>
      <c r="AU10" s="34"/>
      <c r="AV10" s="34"/>
      <c r="AW10" s="34"/>
      <c r="AX10" s="34"/>
      <c r="AY10" s="36"/>
      <c r="AZ10" s="173" t="str">
        <f t="shared" si="0"/>
        <v/>
      </c>
      <c r="BA10" s="173"/>
      <c r="BB10" s="174"/>
      <c r="BC10" s="184" t="str">
        <f t="shared" si="1"/>
        <v/>
      </c>
      <c r="BD10" s="185"/>
      <c r="BE10" s="186"/>
      <c r="BF10" s="184" t="str">
        <f t="shared" si="2"/>
        <v/>
      </c>
      <c r="BG10" s="185"/>
      <c r="BH10" s="194"/>
      <c r="BI10" s="30">
        <f>IF(AZ10="",0,AZ10/$BI$3)</f>
        <v>0</v>
      </c>
      <c r="BJ10" s="32" t="s">
        <v>39</v>
      </c>
      <c r="BK10" s="32" t="s">
        <v>38</v>
      </c>
      <c r="BL10" s="56" t="s">
        <v>44</v>
      </c>
      <c r="BM10" s="61" t="s">
        <v>60</v>
      </c>
      <c r="BN10" s="61" t="s">
        <v>46</v>
      </c>
    </row>
    <row r="11" spans="1:66" s="3" customFormat="1" ht="19.5" customHeight="1" x14ac:dyDescent="0.15">
      <c r="A11" s="29">
        <v>40</v>
      </c>
      <c r="B11" s="192"/>
      <c r="C11" s="152"/>
      <c r="D11" s="152"/>
      <c r="E11" s="152"/>
      <c r="F11" s="152"/>
      <c r="G11" s="152"/>
      <c r="H11" s="152"/>
      <c r="I11" s="152"/>
      <c r="J11" s="152"/>
      <c r="K11" s="152"/>
      <c r="L11" s="152"/>
      <c r="M11" s="152"/>
      <c r="N11" s="152"/>
      <c r="O11" s="152"/>
      <c r="P11" s="152"/>
      <c r="Q11" s="132"/>
      <c r="R11" s="132"/>
      <c r="S11" s="132"/>
      <c r="T11" s="132"/>
      <c r="U11" s="132"/>
      <c r="V11" s="132"/>
      <c r="W11" s="133"/>
      <c r="X11" s="43"/>
      <c r="Y11" s="41"/>
      <c r="Z11" s="41"/>
      <c r="AA11" s="41"/>
      <c r="AB11" s="73"/>
      <c r="AC11" s="38"/>
      <c r="AD11" s="39"/>
      <c r="AE11" s="43"/>
      <c r="AF11" s="41"/>
      <c r="AG11" s="41"/>
      <c r="AH11" s="41"/>
      <c r="AI11" s="73"/>
      <c r="AJ11" s="38"/>
      <c r="AK11" s="39"/>
      <c r="AL11" s="43"/>
      <c r="AM11" s="41"/>
      <c r="AN11" s="41"/>
      <c r="AO11" s="41"/>
      <c r="AP11" s="73"/>
      <c r="AQ11" s="38"/>
      <c r="AR11" s="39"/>
      <c r="AS11" s="43"/>
      <c r="AT11" s="41"/>
      <c r="AU11" s="74"/>
      <c r="AV11" s="41"/>
      <c r="AW11" s="73"/>
      <c r="AX11" s="38"/>
      <c r="AY11" s="40"/>
      <c r="AZ11" s="130" t="str">
        <f t="shared" si="0"/>
        <v/>
      </c>
      <c r="BA11" s="130"/>
      <c r="BB11" s="131"/>
      <c r="BC11" s="126" t="str">
        <f t="shared" si="1"/>
        <v/>
      </c>
      <c r="BD11" s="127"/>
      <c r="BE11" s="128"/>
      <c r="BF11" s="126" t="str">
        <f t="shared" si="2"/>
        <v/>
      </c>
      <c r="BG11" s="127"/>
      <c r="BH11" s="134"/>
      <c r="BI11" s="30">
        <f>IF(AZ11="",0,IF(AZ11/$BI$3&gt;1,1,AZ11/$BI$3))</f>
        <v>0</v>
      </c>
      <c r="BJ11" s="30">
        <f>IF(B11=$A$19,BI11,0)</f>
        <v>0</v>
      </c>
      <c r="BK11" s="30">
        <f>IF(B11=$A$18,BI11,0)</f>
        <v>0</v>
      </c>
      <c r="BL11" s="57">
        <f>IF(B11=$A$20,BI11,IF(B11=$A$21,BI11,0))</f>
        <v>0</v>
      </c>
      <c r="BM11" s="58">
        <f>IF(B11=$A$19,IF(J11=$A$25,1,IF(J11=$A$26,1,0)),0)</f>
        <v>0</v>
      </c>
      <c r="BN11" s="58">
        <f>IF(B11=$A$18,IF(J11=$A$25,1,IF(J11=$A$26,1,0)),0)</f>
        <v>0</v>
      </c>
    </row>
    <row r="12" spans="1:66" s="3" customFormat="1" ht="19.5" customHeight="1" x14ac:dyDescent="0.15">
      <c r="A12" s="29">
        <v>41</v>
      </c>
      <c r="B12" s="119"/>
      <c r="C12" s="120"/>
      <c r="D12" s="120"/>
      <c r="E12" s="120"/>
      <c r="F12" s="120"/>
      <c r="G12" s="120"/>
      <c r="H12" s="120"/>
      <c r="I12" s="120"/>
      <c r="J12" s="120"/>
      <c r="K12" s="120"/>
      <c r="L12" s="120"/>
      <c r="M12" s="120"/>
      <c r="N12" s="120"/>
      <c r="O12" s="120"/>
      <c r="P12" s="120"/>
      <c r="Q12" s="105"/>
      <c r="R12" s="105"/>
      <c r="S12" s="105"/>
      <c r="T12" s="105"/>
      <c r="U12" s="105"/>
      <c r="V12" s="105"/>
      <c r="W12" s="106"/>
      <c r="X12" s="37"/>
      <c r="Y12" s="38"/>
      <c r="Z12" s="38"/>
      <c r="AA12" s="38"/>
      <c r="AB12" s="38"/>
      <c r="AC12" s="41"/>
      <c r="AD12" s="42"/>
      <c r="AE12" s="43"/>
      <c r="AF12" s="41"/>
      <c r="AG12" s="41"/>
      <c r="AH12" s="41"/>
      <c r="AI12" s="41"/>
      <c r="AJ12" s="41"/>
      <c r="AK12" s="42"/>
      <c r="AL12" s="43"/>
      <c r="AM12" s="41"/>
      <c r="AN12" s="41"/>
      <c r="AO12" s="41"/>
      <c r="AP12" s="41"/>
      <c r="AQ12" s="41"/>
      <c r="AR12" s="42"/>
      <c r="AS12" s="43"/>
      <c r="AT12" s="41"/>
      <c r="AU12" s="41"/>
      <c r="AV12" s="41"/>
      <c r="AW12" s="41"/>
      <c r="AX12" s="41"/>
      <c r="AY12" s="44"/>
      <c r="AZ12" s="107" t="str">
        <f t="shared" si="0"/>
        <v/>
      </c>
      <c r="BA12" s="107"/>
      <c r="BB12" s="108"/>
      <c r="BC12" s="114" t="str">
        <f t="shared" si="1"/>
        <v/>
      </c>
      <c r="BD12" s="115"/>
      <c r="BE12" s="116"/>
      <c r="BF12" s="114" t="str">
        <f t="shared" si="2"/>
        <v/>
      </c>
      <c r="BG12" s="115"/>
      <c r="BH12" s="129"/>
      <c r="BI12" s="30">
        <f t="shared" ref="BI12:BI30" si="3">IF(AZ12="",0,IF(AZ12/$BI$3&gt;1,1,AZ12/$BI$3))</f>
        <v>0</v>
      </c>
      <c r="BJ12" s="30">
        <f t="shared" ref="BJ12:BJ30" si="4">IF(B12=$A$19,BI12,0)</f>
        <v>0</v>
      </c>
      <c r="BK12" s="30">
        <f t="shared" ref="BK12:BK30" si="5">IF(B12=$A$18,BI12,0)</f>
        <v>0</v>
      </c>
      <c r="BL12" s="57">
        <f t="shared" ref="BL12:BL30" si="6">IF(B12=$A$20,BI12,IF(B12=$A$21,BI12,0))</f>
        <v>0</v>
      </c>
      <c r="BM12" s="58">
        <f t="shared" ref="BM12:BM30" si="7">IF(B12=$A$19,IF(J12=$A$25,1,IF(J12=$A$26,1,0)),0)</f>
        <v>0</v>
      </c>
      <c r="BN12" s="58">
        <f t="shared" ref="BN12:BN30" si="8">IF(B12=$A$18,IF(J12=$A$25,1,IF(J12=$A$26,1,0)),0)</f>
        <v>0</v>
      </c>
    </row>
    <row r="13" spans="1:66" s="3" customFormat="1" ht="19.5" customHeight="1" x14ac:dyDescent="0.15">
      <c r="A13" s="29">
        <v>42</v>
      </c>
      <c r="B13" s="119"/>
      <c r="C13" s="120"/>
      <c r="D13" s="120"/>
      <c r="E13" s="120"/>
      <c r="F13" s="120"/>
      <c r="G13" s="120"/>
      <c r="H13" s="120"/>
      <c r="I13" s="120"/>
      <c r="J13" s="120"/>
      <c r="K13" s="120"/>
      <c r="L13" s="120"/>
      <c r="M13" s="120"/>
      <c r="N13" s="120"/>
      <c r="O13" s="120"/>
      <c r="P13" s="120"/>
      <c r="Q13" s="105"/>
      <c r="R13" s="105"/>
      <c r="S13" s="105"/>
      <c r="T13" s="105"/>
      <c r="U13" s="105"/>
      <c r="V13" s="105"/>
      <c r="W13" s="106"/>
      <c r="X13" s="37"/>
      <c r="Y13" s="38"/>
      <c r="Z13" s="38"/>
      <c r="AA13" s="38"/>
      <c r="AB13" s="38"/>
      <c r="AC13" s="41"/>
      <c r="AD13" s="42"/>
      <c r="AE13" s="43"/>
      <c r="AF13" s="41"/>
      <c r="AG13" s="41"/>
      <c r="AH13" s="41"/>
      <c r="AI13" s="41"/>
      <c r="AJ13" s="41"/>
      <c r="AK13" s="42"/>
      <c r="AL13" s="43"/>
      <c r="AM13" s="41"/>
      <c r="AN13" s="41"/>
      <c r="AO13" s="41"/>
      <c r="AP13" s="41"/>
      <c r="AQ13" s="41"/>
      <c r="AR13" s="42"/>
      <c r="AS13" s="43"/>
      <c r="AT13" s="41"/>
      <c r="AU13" s="41"/>
      <c r="AV13" s="41"/>
      <c r="AW13" s="41"/>
      <c r="AX13" s="41"/>
      <c r="AY13" s="44"/>
      <c r="AZ13" s="107" t="str">
        <f t="shared" si="0"/>
        <v/>
      </c>
      <c r="BA13" s="107"/>
      <c r="BB13" s="108"/>
      <c r="BC13" s="114" t="str">
        <f t="shared" si="1"/>
        <v/>
      </c>
      <c r="BD13" s="115"/>
      <c r="BE13" s="116"/>
      <c r="BF13" s="114" t="str">
        <f t="shared" si="2"/>
        <v/>
      </c>
      <c r="BG13" s="115"/>
      <c r="BH13" s="129"/>
      <c r="BI13" s="30">
        <f t="shared" si="3"/>
        <v>0</v>
      </c>
      <c r="BJ13" s="30">
        <f t="shared" si="4"/>
        <v>0</v>
      </c>
      <c r="BK13" s="30">
        <f t="shared" si="5"/>
        <v>0</v>
      </c>
      <c r="BL13" s="57">
        <f t="shared" si="6"/>
        <v>0</v>
      </c>
      <c r="BM13" s="58">
        <f t="shared" si="7"/>
        <v>0</v>
      </c>
      <c r="BN13" s="58">
        <f t="shared" si="8"/>
        <v>0</v>
      </c>
    </row>
    <row r="14" spans="1:66" s="3" customFormat="1" ht="19.5" customHeight="1" x14ac:dyDescent="0.15">
      <c r="A14" s="29">
        <v>43</v>
      </c>
      <c r="B14" s="119"/>
      <c r="C14" s="120"/>
      <c r="D14" s="120"/>
      <c r="E14" s="120"/>
      <c r="F14" s="120"/>
      <c r="G14" s="120"/>
      <c r="H14" s="120"/>
      <c r="I14" s="120"/>
      <c r="J14" s="120"/>
      <c r="K14" s="120"/>
      <c r="L14" s="120"/>
      <c r="M14" s="120"/>
      <c r="N14" s="120"/>
      <c r="O14" s="120"/>
      <c r="P14" s="120"/>
      <c r="Q14" s="105"/>
      <c r="R14" s="105"/>
      <c r="S14" s="105"/>
      <c r="T14" s="105"/>
      <c r="U14" s="105"/>
      <c r="V14" s="105"/>
      <c r="W14" s="106"/>
      <c r="X14" s="37"/>
      <c r="Y14" s="38"/>
      <c r="Z14" s="38"/>
      <c r="AA14" s="38"/>
      <c r="AB14" s="38"/>
      <c r="AC14" s="41"/>
      <c r="AD14" s="42"/>
      <c r="AE14" s="43"/>
      <c r="AF14" s="41"/>
      <c r="AG14" s="41"/>
      <c r="AH14" s="41"/>
      <c r="AI14" s="41"/>
      <c r="AJ14" s="41"/>
      <c r="AK14" s="42"/>
      <c r="AL14" s="43"/>
      <c r="AM14" s="41"/>
      <c r="AN14" s="41"/>
      <c r="AO14" s="41"/>
      <c r="AP14" s="41"/>
      <c r="AQ14" s="41"/>
      <c r="AR14" s="42"/>
      <c r="AS14" s="43"/>
      <c r="AT14" s="41"/>
      <c r="AU14" s="41"/>
      <c r="AV14" s="41"/>
      <c r="AW14" s="41"/>
      <c r="AX14" s="41"/>
      <c r="AY14" s="44"/>
      <c r="AZ14" s="107" t="str">
        <f t="shared" si="0"/>
        <v/>
      </c>
      <c r="BA14" s="107"/>
      <c r="BB14" s="108"/>
      <c r="BC14" s="114" t="str">
        <f t="shared" si="1"/>
        <v/>
      </c>
      <c r="BD14" s="115"/>
      <c r="BE14" s="116"/>
      <c r="BF14" s="114" t="str">
        <f t="shared" si="2"/>
        <v/>
      </c>
      <c r="BG14" s="115"/>
      <c r="BH14" s="129"/>
      <c r="BI14" s="30">
        <f t="shared" si="3"/>
        <v>0</v>
      </c>
      <c r="BJ14" s="30">
        <f t="shared" si="4"/>
        <v>0</v>
      </c>
      <c r="BK14" s="30">
        <f t="shared" si="5"/>
        <v>0</v>
      </c>
      <c r="BL14" s="57">
        <f t="shared" si="6"/>
        <v>0</v>
      </c>
      <c r="BM14" s="58">
        <f t="shared" si="7"/>
        <v>0</v>
      </c>
      <c r="BN14" s="58">
        <f t="shared" si="8"/>
        <v>0</v>
      </c>
    </row>
    <row r="15" spans="1:66" s="3" customFormat="1" ht="19.5" customHeight="1" x14ac:dyDescent="0.15">
      <c r="A15" s="29">
        <v>44</v>
      </c>
      <c r="B15" s="119"/>
      <c r="C15" s="120"/>
      <c r="D15" s="120"/>
      <c r="E15" s="120"/>
      <c r="F15" s="120"/>
      <c r="G15" s="120"/>
      <c r="H15" s="120"/>
      <c r="I15" s="120"/>
      <c r="J15" s="120"/>
      <c r="K15" s="120"/>
      <c r="L15" s="120"/>
      <c r="M15" s="120"/>
      <c r="N15" s="120"/>
      <c r="O15" s="120"/>
      <c r="P15" s="120"/>
      <c r="Q15" s="105"/>
      <c r="R15" s="105"/>
      <c r="S15" s="105"/>
      <c r="T15" s="105"/>
      <c r="U15" s="105"/>
      <c r="V15" s="105"/>
      <c r="W15" s="106"/>
      <c r="X15" s="37"/>
      <c r="Y15" s="38"/>
      <c r="Z15" s="38"/>
      <c r="AA15" s="38"/>
      <c r="AB15" s="38"/>
      <c r="AC15" s="41"/>
      <c r="AD15" s="42"/>
      <c r="AE15" s="37"/>
      <c r="AF15" s="38"/>
      <c r="AG15" s="38"/>
      <c r="AH15" s="38"/>
      <c r="AI15" s="38"/>
      <c r="AJ15" s="41"/>
      <c r="AK15" s="42"/>
      <c r="AL15" s="37"/>
      <c r="AM15" s="38"/>
      <c r="AN15" s="38"/>
      <c r="AO15" s="38"/>
      <c r="AP15" s="38"/>
      <c r="AQ15" s="41"/>
      <c r="AR15" s="42"/>
      <c r="AS15" s="37"/>
      <c r="AT15" s="38"/>
      <c r="AU15" s="38"/>
      <c r="AV15" s="38"/>
      <c r="AW15" s="38"/>
      <c r="AX15" s="41"/>
      <c r="AY15" s="44"/>
      <c r="AZ15" s="107" t="str">
        <f t="shared" si="0"/>
        <v/>
      </c>
      <c r="BA15" s="107"/>
      <c r="BB15" s="108"/>
      <c r="BC15" s="114" t="str">
        <f t="shared" si="1"/>
        <v/>
      </c>
      <c r="BD15" s="115"/>
      <c r="BE15" s="116"/>
      <c r="BF15" s="114" t="str">
        <f t="shared" si="2"/>
        <v/>
      </c>
      <c r="BG15" s="115"/>
      <c r="BH15" s="129"/>
      <c r="BI15" s="30">
        <f t="shared" si="3"/>
        <v>0</v>
      </c>
      <c r="BJ15" s="30">
        <f t="shared" si="4"/>
        <v>0</v>
      </c>
      <c r="BK15" s="30">
        <f t="shared" si="5"/>
        <v>0</v>
      </c>
      <c r="BL15" s="57">
        <f t="shared" si="6"/>
        <v>0</v>
      </c>
      <c r="BM15" s="58">
        <f t="shared" si="7"/>
        <v>0</v>
      </c>
      <c r="BN15" s="58">
        <f t="shared" si="8"/>
        <v>0</v>
      </c>
    </row>
    <row r="16" spans="1:66" s="3" customFormat="1" ht="19.5" customHeight="1" x14ac:dyDescent="0.15">
      <c r="A16" s="29"/>
      <c r="B16" s="119"/>
      <c r="C16" s="120"/>
      <c r="D16" s="120"/>
      <c r="E16" s="120"/>
      <c r="F16" s="120"/>
      <c r="G16" s="120"/>
      <c r="H16" s="120"/>
      <c r="I16" s="120"/>
      <c r="J16" s="120"/>
      <c r="K16" s="120"/>
      <c r="L16" s="120"/>
      <c r="M16" s="120"/>
      <c r="N16" s="120"/>
      <c r="O16" s="120"/>
      <c r="P16" s="120"/>
      <c r="Q16" s="105"/>
      <c r="R16" s="105"/>
      <c r="S16" s="105"/>
      <c r="T16" s="105"/>
      <c r="U16" s="105"/>
      <c r="V16" s="105"/>
      <c r="W16" s="106"/>
      <c r="X16" s="37"/>
      <c r="Y16" s="38"/>
      <c r="Z16" s="38"/>
      <c r="AA16" s="38"/>
      <c r="AB16" s="38"/>
      <c r="AC16" s="41"/>
      <c r="AD16" s="42"/>
      <c r="AE16" s="43"/>
      <c r="AF16" s="41"/>
      <c r="AG16" s="41"/>
      <c r="AH16" s="41"/>
      <c r="AI16" s="41"/>
      <c r="AJ16" s="41"/>
      <c r="AK16" s="42"/>
      <c r="AL16" s="43"/>
      <c r="AM16" s="41"/>
      <c r="AN16" s="41"/>
      <c r="AO16" s="41"/>
      <c r="AP16" s="41"/>
      <c r="AQ16" s="41"/>
      <c r="AR16" s="42"/>
      <c r="AS16" s="43"/>
      <c r="AT16" s="41"/>
      <c r="AU16" s="41"/>
      <c r="AV16" s="41"/>
      <c r="AW16" s="41"/>
      <c r="AX16" s="41"/>
      <c r="AY16" s="44"/>
      <c r="AZ16" s="107" t="str">
        <f t="shared" si="0"/>
        <v/>
      </c>
      <c r="BA16" s="107"/>
      <c r="BB16" s="108"/>
      <c r="BC16" s="114" t="str">
        <f t="shared" si="1"/>
        <v/>
      </c>
      <c r="BD16" s="115"/>
      <c r="BE16" s="116"/>
      <c r="BF16" s="114" t="str">
        <f t="shared" si="2"/>
        <v/>
      </c>
      <c r="BG16" s="115"/>
      <c r="BH16" s="129"/>
      <c r="BI16" s="30">
        <f t="shared" si="3"/>
        <v>0</v>
      </c>
      <c r="BJ16" s="30">
        <f t="shared" si="4"/>
        <v>0</v>
      </c>
      <c r="BK16" s="30">
        <f t="shared" si="5"/>
        <v>0</v>
      </c>
      <c r="BL16" s="57">
        <f t="shared" si="6"/>
        <v>0</v>
      </c>
      <c r="BM16" s="58">
        <f t="shared" si="7"/>
        <v>0</v>
      </c>
      <c r="BN16" s="58">
        <f t="shared" si="8"/>
        <v>0</v>
      </c>
    </row>
    <row r="17" spans="1:66" s="3" customFormat="1" ht="19.5" customHeight="1" x14ac:dyDescent="0.15">
      <c r="A17" s="29" t="s">
        <v>36</v>
      </c>
      <c r="B17" s="119"/>
      <c r="C17" s="120"/>
      <c r="D17" s="120"/>
      <c r="E17" s="120"/>
      <c r="F17" s="120"/>
      <c r="G17" s="120"/>
      <c r="H17" s="120"/>
      <c r="I17" s="120"/>
      <c r="J17" s="120"/>
      <c r="K17" s="120"/>
      <c r="L17" s="120"/>
      <c r="M17" s="120"/>
      <c r="N17" s="120"/>
      <c r="O17" s="120"/>
      <c r="P17" s="120"/>
      <c r="Q17" s="105"/>
      <c r="R17" s="105"/>
      <c r="S17" s="105"/>
      <c r="T17" s="105"/>
      <c r="U17" s="105"/>
      <c r="V17" s="105"/>
      <c r="W17" s="106"/>
      <c r="X17" s="37"/>
      <c r="Y17" s="38"/>
      <c r="Z17" s="38"/>
      <c r="AA17" s="38"/>
      <c r="AB17" s="38"/>
      <c r="AC17" s="41"/>
      <c r="AD17" s="42"/>
      <c r="AE17" s="43"/>
      <c r="AF17" s="41"/>
      <c r="AG17" s="41"/>
      <c r="AH17" s="41"/>
      <c r="AI17" s="41"/>
      <c r="AJ17" s="41"/>
      <c r="AK17" s="42"/>
      <c r="AL17" s="43"/>
      <c r="AM17" s="41"/>
      <c r="AN17" s="41"/>
      <c r="AO17" s="41"/>
      <c r="AP17" s="41"/>
      <c r="AQ17" s="41"/>
      <c r="AR17" s="42"/>
      <c r="AS17" s="43"/>
      <c r="AT17" s="41"/>
      <c r="AU17" s="41"/>
      <c r="AV17" s="41"/>
      <c r="AW17" s="41"/>
      <c r="AX17" s="41"/>
      <c r="AY17" s="44"/>
      <c r="AZ17" s="107" t="str">
        <f t="shared" si="0"/>
        <v/>
      </c>
      <c r="BA17" s="107"/>
      <c r="BB17" s="108"/>
      <c r="BC17" s="114" t="str">
        <f t="shared" si="1"/>
        <v/>
      </c>
      <c r="BD17" s="115"/>
      <c r="BE17" s="116"/>
      <c r="BF17" s="114" t="str">
        <f t="shared" si="2"/>
        <v/>
      </c>
      <c r="BG17" s="115"/>
      <c r="BH17" s="129"/>
      <c r="BI17" s="30">
        <f t="shared" si="3"/>
        <v>0</v>
      </c>
      <c r="BJ17" s="30">
        <f t="shared" si="4"/>
        <v>0</v>
      </c>
      <c r="BK17" s="30">
        <f t="shared" si="5"/>
        <v>0</v>
      </c>
      <c r="BL17" s="57">
        <f t="shared" si="6"/>
        <v>0</v>
      </c>
      <c r="BM17" s="58">
        <f t="shared" si="7"/>
        <v>0</v>
      </c>
      <c r="BN17" s="58">
        <f t="shared" si="8"/>
        <v>0</v>
      </c>
    </row>
    <row r="18" spans="1:66" s="3" customFormat="1" ht="19.5" customHeight="1" x14ac:dyDescent="0.15">
      <c r="A18" s="29" t="s">
        <v>38</v>
      </c>
      <c r="B18" s="119"/>
      <c r="C18" s="120"/>
      <c r="D18" s="120"/>
      <c r="E18" s="120"/>
      <c r="F18" s="120"/>
      <c r="G18" s="120"/>
      <c r="H18" s="120"/>
      <c r="I18" s="120"/>
      <c r="J18" s="120"/>
      <c r="K18" s="120"/>
      <c r="L18" s="120"/>
      <c r="M18" s="120"/>
      <c r="N18" s="120"/>
      <c r="O18" s="120"/>
      <c r="P18" s="120"/>
      <c r="Q18" s="105"/>
      <c r="R18" s="105"/>
      <c r="S18" s="105"/>
      <c r="T18" s="105"/>
      <c r="U18" s="105"/>
      <c r="V18" s="105"/>
      <c r="W18" s="106"/>
      <c r="X18" s="37"/>
      <c r="Y18" s="38"/>
      <c r="Z18" s="38"/>
      <c r="AA18" s="38"/>
      <c r="AB18" s="38"/>
      <c r="AC18" s="41"/>
      <c r="AD18" s="42"/>
      <c r="AE18" s="43"/>
      <c r="AF18" s="41"/>
      <c r="AG18" s="41"/>
      <c r="AH18" s="41"/>
      <c r="AI18" s="41"/>
      <c r="AJ18" s="41"/>
      <c r="AK18" s="42"/>
      <c r="AL18" s="43"/>
      <c r="AM18" s="41"/>
      <c r="AN18" s="41"/>
      <c r="AO18" s="41"/>
      <c r="AP18" s="41"/>
      <c r="AQ18" s="41"/>
      <c r="AR18" s="42"/>
      <c r="AS18" s="43"/>
      <c r="AT18" s="41"/>
      <c r="AU18" s="41"/>
      <c r="AV18" s="41"/>
      <c r="AW18" s="41"/>
      <c r="AX18" s="41"/>
      <c r="AY18" s="44"/>
      <c r="AZ18" s="107" t="str">
        <f t="shared" si="0"/>
        <v/>
      </c>
      <c r="BA18" s="107"/>
      <c r="BB18" s="108"/>
      <c r="BC18" s="114" t="str">
        <f t="shared" si="1"/>
        <v/>
      </c>
      <c r="BD18" s="115"/>
      <c r="BE18" s="116"/>
      <c r="BF18" s="114" t="str">
        <f t="shared" si="2"/>
        <v/>
      </c>
      <c r="BG18" s="115"/>
      <c r="BH18" s="129"/>
      <c r="BI18" s="30">
        <f t="shared" si="3"/>
        <v>0</v>
      </c>
      <c r="BJ18" s="30">
        <f t="shared" si="4"/>
        <v>0</v>
      </c>
      <c r="BK18" s="30">
        <f t="shared" si="5"/>
        <v>0</v>
      </c>
      <c r="BL18" s="57">
        <f t="shared" si="6"/>
        <v>0</v>
      </c>
      <c r="BM18" s="58">
        <f t="shared" si="7"/>
        <v>0</v>
      </c>
      <c r="BN18" s="58">
        <f t="shared" si="8"/>
        <v>0</v>
      </c>
    </row>
    <row r="19" spans="1:66" s="3" customFormat="1" ht="19.5" customHeight="1" x14ac:dyDescent="0.15">
      <c r="A19" s="29" t="s">
        <v>39</v>
      </c>
      <c r="B19" s="119"/>
      <c r="C19" s="120"/>
      <c r="D19" s="120"/>
      <c r="E19" s="120"/>
      <c r="F19" s="120"/>
      <c r="G19" s="120"/>
      <c r="H19" s="120"/>
      <c r="I19" s="120"/>
      <c r="J19" s="120"/>
      <c r="K19" s="120"/>
      <c r="L19" s="120"/>
      <c r="M19" s="120"/>
      <c r="N19" s="120"/>
      <c r="O19" s="120"/>
      <c r="P19" s="120"/>
      <c r="Q19" s="105"/>
      <c r="R19" s="105"/>
      <c r="S19" s="105"/>
      <c r="T19" s="105"/>
      <c r="U19" s="105"/>
      <c r="V19" s="105"/>
      <c r="W19" s="106"/>
      <c r="X19" s="37"/>
      <c r="Y19" s="38"/>
      <c r="Z19" s="38"/>
      <c r="AA19" s="38"/>
      <c r="AB19" s="38"/>
      <c r="AC19" s="41"/>
      <c r="AD19" s="42"/>
      <c r="AE19" s="43"/>
      <c r="AF19" s="41"/>
      <c r="AG19" s="41"/>
      <c r="AH19" s="41"/>
      <c r="AI19" s="41"/>
      <c r="AJ19" s="41"/>
      <c r="AK19" s="42"/>
      <c r="AL19" s="43"/>
      <c r="AM19" s="41"/>
      <c r="AN19" s="41"/>
      <c r="AO19" s="41"/>
      <c r="AP19" s="41"/>
      <c r="AQ19" s="41"/>
      <c r="AR19" s="42"/>
      <c r="AS19" s="43"/>
      <c r="AT19" s="41"/>
      <c r="AU19" s="41"/>
      <c r="AV19" s="41"/>
      <c r="AW19" s="41"/>
      <c r="AX19" s="41"/>
      <c r="AY19" s="44"/>
      <c r="AZ19" s="107" t="str">
        <f t="shared" si="0"/>
        <v/>
      </c>
      <c r="BA19" s="107"/>
      <c r="BB19" s="108"/>
      <c r="BC19" s="114" t="str">
        <f t="shared" si="1"/>
        <v/>
      </c>
      <c r="BD19" s="115"/>
      <c r="BE19" s="116"/>
      <c r="BF19" s="114" t="str">
        <f t="shared" si="2"/>
        <v/>
      </c>
      <c r="BG19" s="115"/>
      <c r="BH19" s="129"/>
      <c r="BI19" s="30">
        <f t="shared" si="3"/>
        <v>0</v>
      </c>
      <c r="BJ19" s="30">
        <f t="shared" si="4"/>
        <v>0</v>
      </c>
      <c r="BK19" s="30">
        <f t="shared" si="5"/>
        <v>0</v>
      </c>
      <c r="BL19" s="57">
        <f t="shared" si="6"/>
        <v>0</v>
      </c>
      <c r="BM19" s="58">
        <f t="shared" si="7"/>
        <v>0</v>
      </c>
      <c r="BN19" s="58">
        <f t="shared" si="8"/>
        <v>0</v>
      </c>
    </row>
    <row r="20" spans="1:66" s="3" customFormat="1" ht="19.5" customHeight="1" x14ac:dyDescent="0.15">
      <c r="A20" s="29" t="s">
        <v>41</v>
      </c>
      <c r="B20" s="119"/>
      <c r="C20" s="120"/>
      <c r="D20" s="120"/>
      <c r="E20" s="120"/>
      <c r="F20" s="120"/>
      <c r="G20" s="120"/>
      <c r="H20" s="120"/>
      <c r="I20" s="120"/>
      <c r="J20" s="120"/>
      <c r="K20" s="120"/>
      <c r="L20" s="120"/>
      <c r="M20" s="120"/>
      <c r="N20" s="120"/>
      <c r="O20" s="120"/>
      <c r="P20" s="120"/>
      <c r="Q20" s="105"/>
      <c r="R20" s="105"/>
      <c r="S20" s="105"/>
      <c r="T20" s="105"/>
      <c r="U20" s="105"/>
      <c r="V20" s="105"/>
      <c r="W20" s="106"/>
      <c r="X20" s="37"/>
      <c r="Y20" s="38"/>
      <c r="Z20" s="38"/>
      <c r="AA20" s="38"/>
      <c r="AB20" s="38"/>
      <c r="AC20" s="41"/>
      <c r="AD20" s="42"/>
      <c r="AE20" s="43"/>
      <c r="AF20" s="41"/>
      <c r="AG20" s="41"/>
      <c r="AH20" s="41"/>
      <c r="AI20" s="41"/>
      <c r="AJ20" s="41"/>
      <c r="AK20" s="42"/>
      <c r="AL20" s="43"/>
      <c r="AM20" s="41"/>
      <c r="AN20" s="41"/>
      <c r="AO20" s="41"/>
      <c r="AP20" s="41"/>
      <c r="AQ20" s="41"/>
      <c r="AR20" s="42"/>
      <c r="AS20" s="43"/>
      <c r="AT20" s="41"/>
      <c r="AU20" s="41"/>
      <c r="AV20" s="41"/>
      <c r="AW20" s="41"/>
      <c r="AX20" s="41"/>
      <c r="AY20" s="44"/>
      <c r="AZ20" s="107" t="str">
        <f t="shared" si="0"/>
        <v/>
      </c>
      <c r="BA20" s="107"/>
      <c r="BB20" s="108"/>
      <c r="BC20" s="114" t="str">
        <f t="shared" si="1"/>
        <v/>
      </c>
      <c r="BD20" s="115"/>
      <c r="BE20" s="116"/>
      <c r="BF20" s="114" t="str">
        <f t="shared" si="2"/>
        <v/>
      </c>
      <c r="BG20" s="115"/>
      <c r="BH20" s="129"/>
      <c r="BI20" s="30">
        <f t="shared" si="3"/>
        <v>0</v>
      </c>
      <c r="BJ20" s="30">
        <f t="shared" si="4"/>
        <v>0</v>
      </c>
      <c r="BK20" s="30">
        <f t="shared" si="5"/>
        <v>0</v>
      </c>
      <c r="BL20" s="57">
        <f t="shared" si="6"/>
        <v>0</v>
      </c>
      <c r="BM20" s="58">
        <f t="shared" si="7"/>
        <v>0</v>
      </c>
      <c r="BN20" s="58">
        <f t="shared" si="8"/>
        <v>0</v>
      </c>
    </row>
    <row r="21" spans="1:66" s="3" customFormat="1" ht="19.5" customHeight="1" x14ac:dyDescent="0.15">
      <c r="A21" s="29" t="s">
        <v>42</v>
      </c>
      <c r="B21" s="119"/>
      <c r="C21" s="120"/>
      <c r="D21" s="120"/>
      <c r="E21" s="120"/>
      <c r="F21" s="120"/>
      <c r="G21" s="120"/>
      <c r="H21" s="120"/>
      <c r="I21" s="120"/>
      <c r="J21" s="120"/>
      <c r="K21" s="120"/>
      <c r="L21" s="120"/>
      <c r="M21" s="120"/>
      <c r="N21" s="120"/>
      <c r="O21" s="120"/>
      <c r="P21" s="120"/>
      <c r="Q21" s="105"/>
      <c r="R21" s="105"/>
      <c r="S21" s="105"/>
      <c r="T21" s="105"/>
      <c r="U21" s="105"/>
      <c r="V21" s="105"/>
      <c r="W21" s="106"/>
      <c r="X21" s="37"/>
      <c r="Y21" s="38"/>
      <c r="Z21" s="38"/>
      <c r="AA21" s="38"/>
      <c r="AB21" s="38"/>
      <c r="AC21" s="41"/>
      <c r="AD21" s="42"/>
      <c r="AE21" s="43"/>
      <c r="AF21" s="41"/>
      <c r="AG21" s="41"/>
      <c r="AH21" s="41"/>
      <c r="AI21" s="41"/>
      <c r="AJ21" s="41"/>
      <c r="AK21" s="42"/>
      <c r="AL21" s="43"/>
      <c r="AM21" s="41"/>
      <c r="AN21" s="41"/>
      <c r="AO21" s="41"/>
      <c r="AP21" s="41"/>
      <c r="AQ21" s="41"/>
      <c r="AR21" s="42"/>
      <c r="AS21" s="43"/>
      <c r="AT21" s="41"/>
      <c r="AU21" s="41"/>
      <c r="AV21" s="41"/>
      <c r="AW21" s="41"/>
      <c r="AX21" s="41"/>
      <c r="AY21" s="44"/>
      <c r="AZ21" s="107" t="str">
        <f t="shared" si="0"/>
        <v/>
      </c>
      <c r="BA21" s="107"/>
      <c r="BB21" s="108"/>
      <c r="BC21" s="114" t="str">
        <f t="shared" si="1"/>
        <v/>
      </c>
      <c r="BD21" s="115"/>
      <c r="BE21" s="116"/>
      <c r="BF21" s="114" t="str">
        <f t="shared" si="2"/>
        <v/>
      </c>
      <c r="BG21" s="115"/>
      <c r="BH21" s="129"/>
      <c r="BI21" s="30">
        <f t="shared" si="3"/>
        <v>0</v>
      </c>
      <c r="BJ21" s="30">
        <f t="shared" si="4"/>
        <v>0</v>
      </c>
      <c r="BK21" s="30">
        <f t="shared" si="5"/>
        <v>0</v>
      </c>
      <c r="BL21" s="57">
        <f t="shared" si="6"/>
        <v>0</v>
      </c>
      <c r="BM21" s="58">
        <f t="shared" si="7"/>
        <v>0</v>
      </c>
      <c r="BN21" s="58">
        <f t="shared" si="8"/>
        <v>0</v>
      </c>
    </row>
    <row r="22" spans="1:66" s="3" customFormat="1" ht="19.5" customHeight="1" x14ac:dyDescent="0.15">
      <c r="A22" s="29" t="s">
        <v>43</v>
      </c>
      <c r="B22" s="119"/>
      <c r="C22" s="120"/>
      <c r="D22" s="120"/>
      <c r="E22" s="120"/>
      <c r="F22" s="120"/>
      <c r="G22" s="120"/>
      <c r="H22" s="120"/>
      <c r="I22" s="120"/>
      <c r="J22" s="120"/>
      <c r="K22" s="120"/>
      <c r="L22" s="120"/>
      <c r="M22" s="120"/>
      <c r="N22" s="120"/>
      <c r="O22" s="120"/>
      <c r="P22" s="120"/>
      <c r="Q22" s="105"/>
      <c r="R22" s="105"/>
      <c r="S22" s="105"/>
      <c r="T22" s="105"/>
      <c r="U22" s="105"/>
      <c r="V22" s="105"/>
      <c r="W22" s="106"/>
      <c r="X22" s="37"/>
      <c r="Y22" s="38"/>
      <c r="Z22" s="38"/>
      <c r="AA22" s="38"/>
      <c r="AB22" s="38"/>
      <c r="AC22" s="41"/>
      <c r="AD22" s="42"/>
      <c r="AE22" s="43"/>
      <c r="AF22" s="41"/>
      <c r="AG22" s="41"/>
      <c r="AH22" s="41"/>
      <c r="AI22" s="41"/>
      <c r="AJ22" s="41"/>
      <c r="AK22" s="42"/>
      <c r="AL22" s="43"/>
      <c r="AM22" s="41"/>
      <c r="AN22" s="41"/>
      <c r="AO22" s="41"/>
      <c r="AP22" s="41"/>
      <c r="AQ22" s="41"/>
      <c r="AR22" s="42"/>
      <c r="AS22" s="43"/>
      <c r="AT22" s="41"/>
      <c r="AU22" s="41"/>
      <c r="AV22" s="41"/>
      <c r="AW22" s="41"/>
      <c r="AX22" s="41"/>
      <c r="AY22" s="44"/>
      <c r="AZ22" s="107" t="str">
        <f t="shared" si="0"/>
        <v/>
      </c>
      <c r="BA22" s="107"/>
      <c r="BB22" s="108"/>
      <c r="BC22" s="114" t="str">
        <f t="shared" si="1"/>
        <v/>
      </c>
      <c r="BD22" s="115"/>
      <c r="BE22" s="116"/>
      <c r="BF22" s="114" t="str">
        <f t="shared" si="2"/>
        <v/>
      </c>
      <c r="BG22" s="115"/>
      <c r="BH22" s="129"/>
      <c r="BI22" s="30">
        <f t="shared" si="3"/>
        <v>0</v>
      </c>
      <c r="BJ22" s="30">
        <f t="shared" si="4"/>
        <v>0</v>
      </c>
      <c r="BK22" s="30">
        <f t="shared" si="5"/>
        <v>0</v>
      </c>
      <c r="BL22" s="57">
        <f t="shared" si="6"/>
        <v>0</v>
      </c>
      <c r="BM22" s="58">
        <f t="shared" si="7"/>
        <v>0</v>
      </c>
      <c r="BN22" s="58">
        <f t="shared" si="8"/>
        <v>0</v>
      </c>
    </row>
    <row r="23" spans="1:66" s="3" customFormat="1" ht="19.5" customHeight="1" x14ac:dyDescent="0.15">
      <c r="A23" s="29" t="s">
        <v>40</v>
      </c>
      <c r="B23" s="119"/>
      <c r="C23" s="120"/>
      <c r="D23" s="120"/>
      <c r="E23" s="120"/>
      <c r="F23" s="120"/>
      <c r="G23" s="120"/>
      <c r="H23" s="120"/>
      <c r="I23" s="120"/>
      <c r="J23" s="120"/>
      <c r="K23" s="120"/>
      <c r="L23" s="120"/>
      <c r="M23" s="120"/>
      <c r="N23" s="120"/>
      <c r="O23" s="120"/>
      <c r="P23" s="120"/>
      <c r="Q23" s="105"/>
      <c r="R23" s="105"/>
      <c r="S23" s="105"/>
      <c r="T23" s="105"/>
      <c r="U23" s="105"/>
      <c r="V23" s="105"/>
      <c r="W23" s="106"/>
      <c r="X23" s="37"/>
      <c r="Y23" s="38"/>
      <c r="Z23" s="38"/>
      <c r="AA23" s="38"/>
      <c r="AB23" s="38"/>
      <c r="AC23" s="41"/>
      <c r="AD23" s="42"/>
      <c r="AE23" s="43"/>
      <c r="AF23" s="41"/>
      <c r="AG23" s="41"/>
      <c r="AH23" s="41"/>
      <c r="AI23" s="41"/>
      <c r="AJ23" s="41"/>
      <c r="AK23" s="42"/>
      <c r="AL23" s="43"/>
      <c r="AM23" s="41"/>
      <c r="AN23" s="41"/>
      <c r="AO23" s="41"/>
      <c r="AP23" s="41"/>
      <c r="AQ23" s="41"/>
      <c r="AR23" s="42"/>
      <c r="AS23" s="43"/>
      <c r="AT23" s="41"/>
      <c r="AU23" s="41"/>
      <c r="AV23" s="41"/>
      <c r="AW23" s="41"/>
      <c r="AX23" s="41"/>
      <c r="AY23" s="44"/>
      <c r="AZ23" s="107" t="str">
        <f t="shared" si="0"/>
        <v/>
      </c>
      <c r="BA23" s="107"/>
      <c r="BB23" s="108"/>
      <c r="BC23" s="114" t="str">
        <f t="shared" si="1"/>
        <v/>
      </c>
      <c r="BD23" s="115"/>
      <c r="BE23" s="116"/>
      <c r="BF23" s="114" t="str">
        <f t="shared" si="2"/>
        <v/>
      </c>
      <c r="BG23" s="115"/>
      <c r="BH23" s="129"/>
      <c r="BI23" s="30">
        <f t="shared" si="3"/>
        <v>0</v>
      </c>
      <c r="BJ23" s="30">
        <f t="shared" si="4"/>
        <v>0</v>
      </c>
      <c r="BK23" s="30">
        <f t="shared" si="5"/>
        <v>0</v>
      </c>
      <c r="BL23" s="57">
        <f t="shared" si="6"/>
        <v>0</v>
      </c>
      <c r="BM23" s="58">
        <f t="shared" si="7"/>
        <v>0</v>
      </c>
      <c r="BN23" s="58">
        <f t="shared" si="8"/>
        <v>0</v>
      </c>
    </row>
    <row r="24" spans="1:66" s="3" customFormat="1" ht="19.5" customHeight="1" x14ac:dyDescent="0.15">
      <c r="A24" s="29"/>
      <c r="B24" s="119"/>
      <c r="C24" s="120"/>
      <c r="D24" s="120"/>
      <c r="E24" s="120"/>
      <c r="F24" s="120"/>
      <c r="G24" s="120"/>
      <c r="H24" s="120"/>
      <c r="I24" s="120"/>
      <c r="J24" s="120"/>
      <c r="K24" s="120"/>
      <c r="L24" s="120"/>
      <c r="M24" s="120"/>
      <c r="N24" s="120"/>
      <c r="O24" s="120"/>
      <c r="P24" s="120"/>
      <c r="Q24" s="105"/>
      <c r="R24" s="105"/>
      <c r="S24" s="105"/>
      <c r="T24" s="105"/>
      <c r="U24" s="105"/>
      <c r="V24" s="105"/>
      <c r="W24" s="106"/>
      <c r="X24" s="37"/>
      <c r="Y24" s="38"/>
      <c r="Z24" s="38"/>
      <c r="AA24" s="38"/>
      <c r="AB24" s="38"/>
      <c r="AC24" s="41"/>
      <c r="AD24" s="42"/>
      <c r="AE24" s="43"/>
      <c r="AF24" s="41"/>
      <c r="AG24" s="41"/>
      <c r="AH24" s="41"/>
      <c r="AI24" s="41"/>
      <c r="AJ24" s="41"/>
      <c r="AK24" s="42"/>
      <c r="AL24" s="43"/>
      <c r="AM24" s="41"/>
      <c r="AN24" s="41"/>
      <c r="AO24" s="41"/>
      <c r="AP24" s="41"/>
      <c r="AQ24" s="41"/>
      <c r="AR24" s="42"/>
      <c r="AS24" s="43"/>
      <c r="AT24" s="41"/>
      <c r="AU24" s="41"/>
      <c r="AV24" s="41"/>
      <c r="AW24" s="41"/>
      <c r="AX24" s="41"/>
      <c r="AY24" s="44"/>
      <c r="AZ24" s="107" t="str">
        <f t="shared" si="0"/>
        <v/>
      </c>
      <c r="BA24" s="107"/>
      <c r="BB24" s="108"/>
      <c r="BC24" s="114" t="str">
        <f t="shared" si="1"/>
        <v/>
      </c>
      <c r="BD24" s="115"/>
      <c r="BE24" s="116"/>
      <c r="BF24" s="114" t="str">
        <f t="shared" si="2"/>
        <v/>
      </c>
      <c r="BG24" s="115"/>
      <c r="BH24" s="129"/>
      <c r="BI24" s="30">
        <f t="shared" si="3"/>
        <v>0</v>
      </c>
      <c r="BJ24" s="30">
        <f t="shared" si="4"/>
        <v>0</v>
      </c>
      <c r="BK24" s="30">
        <f t="shared" si="5"/>
        <v>0</v>
      </c>
      <c r="BL24" s="57">
        <f t="shared" si="6"/>
        <v>0</v>
      </c>
      <c r="BM24" s="58">
        <f t="shared" si="7"/>
        <v>0</v>
      </c>
      <c r="BN24" s="58">
        <f t="shared" si="8"/>
        <v>0</v>
      </c>
    </row>
    <row r="25" spans="1:66" s="3" customFormat="1" ht="19.5" customHeight="1" x14ac:dyDescent="0.15">
      <c r="A25" s="29" t="s">
        <v>15</v>
      </c>
      <c r="B25" s="119"/>
      <c r="C25" s="120"/>
      <c r="D25" s="120"/>
      <c r="E25" s="120"/>
      <c r="F25" s="120"/>
      <c r="G25" s="120"/>
      <c r="H25" s="120"/>
      <c r="I25" s="120"/>
      <c r="J25" s="120"/>
      <c r="K25" s="120"/>
      <c r="L25" s="120"/>
      <c r="M25" s="120"/>
      <c r="N25" s="120"/>
      <c r="O25" s="120"/>
      <c r="P25" s="120"/>
      <c r="Q25" s="105"/>
      <c r="R25" s="105"/>
      <c r="S25" s="105"/>
      <c r="T25" s="105"/>
      <c r="U25" s="105"/>
      <c r="V25" s="105"/>
      <c r="W25" s="106"/>
      <c r="X25" s="43"/>
      <c r="Y25" s="41"/>
      <c r="Z25" s="41"/>
      <c r="AA25" s="41"/>
      <c r="AB25" s="41"/>
      <c r="AC25" s="41"/>
      <c r="AD25" s="42"/>
      <c r="AE25" s="43"/>
      <c r="AF25" s="41"/>
      <c r="AG25" s="41"/>
      <c r="AH25" s="41"/>
      <c r="AI25" s="41"/>
      <c r="AJ25" s="41"/>
      <c r="AK25" s="42"/>
      <c r="AL25" s="43"/>
      <c r="AM25" s="41"/>
      <c r="AN25" s="41"/>
      <c r="AO25" s="41"/>
      <c r="AP25" s="41"/>
      <c r="AQ25" s="41"/>
      <c r="AR25" s="42"/>
      <c r="AS25" s="43"/>
      <c r="AT25" s="41"/>
      <c r="AU25" s="41"/>
      <c r="AV25" s="41"/>
      <c r="AW25" s="41"/>
      <c r="AX25" s="41"/>
      <c r="AY25" s="44"/>
      <c r="AZ25" s="107" t="str">
        <f t="shared" si="0"/>
        <v/>
      </c>
      <c r="BA25" s="107"/>
      <c r="BB25" s="108"/>
      <c r="BC25" s="114" t="str">
        <f t="shared" si="1"/>
        <v/>
      </c>
      <c r="BD25" s="115"/>
      <c r="BE25" s="116"/>
      <c r="BF25" s="114" t="str">
        <f t="shared" si="2"/>
        <v/>
      </c>
      <c r="BG25" s="115"/>
      <c r="BH25" s="129"/>
      <c r="BI25" s="30">
        <f t="shared" si="3"/>
        <v>0</v>
      </c>
      <c r="BJ25" s="30">
        <f t="shared" si="4"/>
        <v>0</v>
      </c>
      <c r="BK25" s="30">
        <f t="shared" si="5"/>
        <v>0</v>
      </c>
      <c r="BL25" s="57">
        <f t="shared" si="6"/>
        <v>0</v>
      </c>
      <c r="BM25" s="58">
        <f t="shared" si="7"/>
        <v>0</v>
      </c>
      <c r="BN25" s="58">
        <f t="shared" si="8"/>
        <v>0</v>
      </c>
    </row>
    <row r="26" spans="1:66" s="3" customFormat="1" ht="19.5" customHeight="1" x14ac:dyDescent="0.15">
      <c r="A26" s="29" t="s">
        <v>16</v>
      </c>
      <c r="B26" s="119"/>
      <c r="C26" s="120"/>
      <c r="D26" s="120"/>
      <c r="E26" s="120"/>
      <c r="F26" s="120"/>
      <c r="G26" s="120"/>
      <c r="H26" s="120"/>
      <c r="I26" s="120"/>
      <c r="J26" s="120"/>
      <c r="K26" s="120"/>
      <c r="L26" s="120"/>
      <c r="M26" s="120"/>
      <c r="N26" s="120"/>
      <c r="O26" s="120"/>
      <c r="P26" s="120"/>
      <c r="Q26" s="105"/>
      <c r="R26" s="105"/>
      <c r="S26" s="105"/>
      <c r="T26" s="105"/>
      <c r="U26" s="105"/>
      <c r="V26" s="105"/>
      <c r="W26" s="106"/>
      <c r="X26" s="43"/>
      <c r="Y26" s="41"/>
      <c r="Z26" s="41"/>
      <c r="AA26" s="41"/>
      <c r="AB26" s="41"/>
      <c r="AC26" s="41"/>
      <c r="AD26" s="42"/>
      <c r="AE26" s="43"/>
      <c r="AF26" s="41"/>
      <c r="AG26" s="41"/>
      <c r="AH26" s="41"/>
      <c r="AI26" s="41"/>
      <c r="AJ26" s="41"/>
      <c r="AK26" s="42"/>
      <c r="AL26" s="43"/>
      <c r="AM26" s="41"/>
      <c r="AN26" s="41"/>
      <c r="AO26" s="41"/>
      <c r="AP26" s="41"/>
      <c r="AQ26" s="41"/>
      <c r="AR26" s="42"/>
      <c r="AS26" s="43"/>
      <c r="AT26" s="41"/>
      <c r="AU26" s="41"/>
      <c r="AV26" s="41"/>
      <c r="AW26" s="41"/>
      <c r="AX26" s="41"/>
      <c r="AY26" s="44"/>
      <c r="AZ26" s="107" t="str">
        <f t="shared" si="0"/>
        <v/>
      </c>
      <c r="BA26" s="107"/>
      <c r="BB26" s="108"/>
      <c r="BC26" s="114" t="str">
        <f t="shared" si="1"/>
        <v/>
      </c>
      <c r="BD26" s="115"/>
      <c r="BE26" s="116"/>
      <c r="BF26" s="114" t="str">
        <f t="shared" si="2"/>
        <v/>
      </c>
      <c r="BG26" s="115"/>
      <c r="BH26" s="129"/>
      <c r="BI26" s="30">
        <f t="shared" si="3"/>
        <v>0</v>
      </c>
      <c r="BJ26" s="30">
        <f t="shared" si="4"/>
        <v>0</v>
      </c>
      <c r="BK26" s="30">
        <f t="shared" si="5"/>
        <v>0</v>
      </c>
      <c r="BL26" s="57">
        <f t="shared" si="6"/>
        <v>0</v>
      </c>
      <c r="BM26" s="58">
        <f t="shared" si="7"/>
        <v>0</v>
      </c>
      <c r="BN26" s="58">
        <f t="shared" si="8"/>
        <v>0</v>
      </c>
    </row>
    <row r="27" spans="1:66" s="3" customFormat="1" ht="19.5" customHeight="1" x14ac:dyDescent="0.15">
      <c r="A27" s="29" t="s">
        <v>72</v>
      </c>
      <c r="B27" s="119"/>
      <c r="C27" s="120"/>
      <c r="D27" s="120"/>
      <c r="E27" s="120"/>
      <c r="F27" s="120"/>
      <c r="G27" s="120"/>
      <c r="H27" s="120"/>
      <c r="I27" s="120"/>
      <c r="J27" s="105"/>
      <c r="K27" s="105"/>
      <c r="L27" s="105"/>
      <c r="M27" s="105"/>
      <c r="N27" s="105"/>
      <c r="O27" s="105"/>
      <c r="P27" s="105"/>
      <c r="Q27" s="105"/>
      <c r="R27" s="105"/>
      <c r="S27" s="105"/>
      <c r="T27" s="105"/>
      <c r="U27" s="105"/>
      <c r="V27" s="105"/>
      <c r="W27" s="106"/>
      <c r="X27" s="43"/>
      <c r="Y27" s="41"/>
      <c r="Z27" s="41"/>
      <c r="AA27" s="41"/>
      <c r="AB27" s="41"/>
      <c r="AC27" s="41"/>
      <c r="AD27" s="42"/>
      <c r="AE27" s="43"/>
      <c r="AF27" s="41"/>
      <c r="AG27" s="41"/>
      <c r="AH27" s="41"/>
      <c r="AI27" s="41"/>
      <c r="AJ27" s="41"/>
      <c r="AK27" s="42"/>
      <c r="AL27" s="43"/>
      <c r="AM27" s="41"/>
      <c r="AN27" s="41"/>
      <c r="AO27" s="41"/>
      <c r="AP27" s="41"/>
      <c r="AQ27" s="41"/>
      <c r="AR27" s="42"/>
      <c r="AS27" s="43"/>
      <c r="AT27" s="41"/>
      <c r="AU27" s="41"/>
      <c r="AV27" s="41"/>
      <c r="AW27" s="41"/>
      <c r="AX27" s="41"/>
      <c r="AY27" s="44"/>
      <c r="AZ27" s="107" t="str">
        <f t="shared" si="0"/>
        <v/>
      </c>
      <c r="BA27" s="107"/>
      <c r="BB27" s="108"/>
      <c r="BC27" s="114" t="str">
        <f t="shared" si="1"/>
        <v/>
      </c>
      <c r="BD27" s="115"/>
      <c r="BE27" s="116"/>
      <c r="BF27" s="114" t="str">
        <f t="shared" si="2"/>
        <v/>
      </c>
      <c r="BG27" s="115"/>
      <c r="BH27" s="129"/>
      <c r="BI27" s="30">
        <f t="shared" si="3"/>
        <v>0</v>
      </c>
      <c r="BJ27" s="30">
        <f t="shared" si="4"/>
        <v>0</v>
      </c>
      <c r="BK27" s="30">
        <f t="shared" si="5"/>
        <v>0</v>
      </c>
      <c r="BL27" s="57">
        <f t="shared" si="6"/>
        <v>0</v>
      </c>
      <c r="BM27" s="58">
        <f t="shared" si="7"/>
        <v>0</v>
      </c>
      <c r="BN27" s="58">
        <f t="shared" si="8"/>
        <v>0</v>
      </c>
    </row>
    <row r="28" spans="1:66" s="3" customFormat="1" ht="19.5" customHeight="1" x14ac:dyDescent="0.15">
      <c r="A28" s="29" t="s">
        <v>73</v>
      </c>
      <c r="B28" s="119"/>
      <c r="C28" s="120"/>
      <c r="D28" s="120"/>
      <c r="E28" s="120"/>
      <c r="F28" s="120"/>
      <c r="G28" s="120"/>
      <c r="H28" s="120"/>
      <c r="I28" s="120"/>
      <c r="J28" s="105"/>
      <c r="K28" s="105"/>
      <c r="L28" s="105"/>
      <c r="M28" s="105"/>
      <c r="N28" s="105"/>
      <c r="O28" s="105"/>
      <c r="P28" s="105"/>
      <c r="Q28" s="105"/>
      <c r="R28" s="105"/>
      <c r="S28" s="105"/>
      <c r="T28" s="105"/>
      <c r="U28" s="105"/>
      <c r="V28" s="105"/>
      <c r="W28" s="106"/>
      <c r="X28" s="43"/>
      <c r="Y28" s="41"/>
      <c r="Z28" s="41"/>
      <c r="AA28" s="41"/>
      <c r="AB28" s="41"/>
      <c r="AC28" s="41"/>
      <c r="AD28" s="42"/>
      <c r="AE28" s="43"/>
      <c r="AF28" s="41"/>
      <c r="AG28" s="41"/>
      <c r="AH28" s="41"/>
      <c r="AI28" s="41"/>
      <c r="AJ28" s="41"/>
      <c r="AK28" s="42"/>
      <c r="AL28" s="43"/>
      <c r="AM28" s="41"/>
      <c r="AN28" s="41"/>
      <c r="AO28" s="41"/>
      <c r="AP28" s="41"/>
      <c r="AQ28" s="41"/>
      <c r="AR28" s="42"/>
      <c r="AS28" s="43"/>
      <c r="AT28" s="41"/>
      <c r="AU28" s="41"/>
      <c r="AV28" s="41"/>
      <c r="AW28" s="41"/>
      <c r="AX28" s="41"/>
      <c r="AY28" s="44"/>
      <c r="AZ28" s="107" t="str">
        <f t="shared" si="0"/>
        <v/>
      </c>
      <c r="BA28" s="107"/>
      <c r="BB28" s="108"/>
      <c r="BC28" s="114" t="str">
        <f t="shared" si="1"/>
        <v/>
      </c>
      <c r="BD28" s="115"/>
      <c r="BE28" s="116"/>
      <c r="BF28" s="114" t="str">
        <f t="shared" si="2"/>
        <v/>
      </c>
      <c r="BG28" s="115"/>
      <c r="BH28" s="129"/>
      <c r="BI28" s="30">
        <f t="shared" si="3"/>
        <v>0</v>
      </c>
      <c r="BJ28" s="30">
        <f t="shared" si="4"/>
        <v>0</v>
      </c>
      <c r="BK28" s="30">
        <f t="shared" si="5"/>
        <v>0</v>
      </c>
      <c r="BL28" s="57">
        <f t="shared" si="6"/>
        <v>0</v>
      </c>
      <c r="BM28" s="58">
        <f t="shared" si="7"/>
        <v>0</v>
      </c>
      <c r="BN28" s="58">
        <f t="shared" si="8"/>
        <v>0</v>
      </c>
    </row>
    <row r="29" spans="1:66" s="3" customFormat="1" ht="19.5" customHeight="1" x14ac:dyDescent="0.15">
      <c r="A29" s="29" t="s">
        <v>17</v>
      </c>
      <c r="B29" s="119"/>
      <c r="C29" s="120"/>
      <c r="D29" s="120"/>
      <c r="E29" s="120"/>
      <c r="F29" s="120"/>
      <c r="G29" s="120"/>
      <c r="H29" s="120"/>
      <c r="I29" s="120"/>
      <c r="J29" s="120"/>
      <c r="K29" s="120"/>
      <c r="L29" s="120"/>
      <c r="M29" s="120"/>
      <c r="N29" s="120"/>
      <c r="O29" s="120"/>
      <c r="P29" s="120"/>
      <c r="Q29" s="105"/>
      <c r="R29" s="105"/>
      <c r="S29" s="105"/>
      <c r="T29" s="105"/>
      <c r="U29" s="105"/>
      <c r="V29" s="105"/>
      <c r="W29" s="106"/>
      <c r="X29" s="37"/>
      <c r="Y29" s="38"/>
      <c r="Z29" s="38"/>
      <c r="AA29" s="38"/>
      <c r="AB29" s="38"/>
      <c r="AC29" s="41"/>
      <c r="AD29" s="42"/>
      <c r="AE29" s="43"/>
      <c r="AF29" s="41"/>
      <c r="AG29" s="41"/>
      <c r="AH29" s="41"/>
      <c r="AI29" s="41"/>
      <c r="AJ29" s="41"/>
      <c r="AK29" s="42"/>
      <c r="AL29" s="43"/>
      <c r="AM29" s="41"/>
      <c r="AN29" s="41"/>
      <c r="AO29" s="41"/>
      <c r="AP29" s="41"/>
      <c r="AQ29" s="41"/>
      <c r="AR29" s="42"/>
      <c r="AS29" s="43"/>
      <c r="AT29" s="41"/>
      <c r="AU29" s="41"/>
      <c r="AV29" s="41"/>
      <c r="AW29" s="41"/>
      <c r="AX29" s="41"/>
      <c r="AY29" s="44"/>
      <c r="AZ29" s="107" t="str">
        <f t="shared" si="0"/>
        <v/>
      </c>
      <c r="BA29" s="107"/>
      <c r="BB29" s="108"/>
      <c r="BC29" s="114" t="str">
        <f t="shared" si="1"/>
        <v/>
      </c>
      <c r="BD29" s="115"/>
      <c r="BE29" s="116"/>
      <c r="BF29" s="114" t="str">
        <f t="shared" si="2"/>
        <v/>
      </c>
      <c r="BG29" s="115"/>
      <c r="BH29" s="129"/>
      <c r="BI29" s="30">
        <f t="shared" si="3"/>
        <v>0</v>
      </c>
      <c r="BJ29" s="30">
        <f t="shared" si="4"/>
        <v>0</v>
      </c>
      <c r="BK29" s="30">
        <f t="shared" si="5"/>
        <v>0</v>
      </c>
      <c r="BL29" s="57">
        <f t="shared" si="6"/>
        <v>0</v>
      </c>
      <c r="BM29" s="58">
        <f t="shared" si="7"/>
        <v>0</v>
      </c>
      <c r="BN29" s="58">
        <f t="shared" si="8"/>
        <v>0</v>
      </c>
    </row>
    <row r="30" spans="1:66" s="3" customFormat="1" ht="19.5" customHeight="1" thickBot="1" x14ac:dyDescent="0.2">
      <c r="A30" s="29" t="s">
        <v>18</v>
      </c>
      <c r="B30" s="117"/>
      <c r="C30" s="118"/>
      <c r="D30" s="118"/>
      <c r="E30" s="118"/>
      <c r="F30" s="118"/>
      <c r="G30" s="118"/>
      <c r="H30" s="118"/>
      <c r="I30" s="118"/>
      <c r="J30" s="109"/>
      <c r="K30" s="109"/>
      <c r="L30" s="109"/>
      <c r="M30" s="109"/>
      <c r="N30" s="109"/>
      <c r="O30" s="109"/>
      <c r="P30" s="109"/>
      <c r="Q30" s="109"/>
      <c r="R30" s="109"/>
      <c r="S30" s="109"/>
      <c r="T30" s="109"/>
      <c r="U30" s="109"/>
      <c r="V30" s="109"/>
      <c r="W30" s="110"/>
      <c r="X30" s="45"/>
      <c r="Y30" s="46"/>
      <c r="Z30" s="46"/>
      <c r="AA30" s="46"/>
      <c r="AB30" s="46"/>
      <c r="AC30" s="46"/>
      <c r="AD30" s="47"/>
      <c r="AE30" s="45"/>
      <c r="AF30" s="46"/>
      <c r="AG30" s="46"/>
      <c r="AH30" s="46"/>
      <c r="AI30" s="46"/>
      <c r="AJ30" s="46"/>
      <c r="AK30" s="47"/>
      <c r="AL30" s="45"/>
      <c r="AM30" s="46"/>
      <c r="AN30" s="46"/>
      <c r="AO30" s="46"/>
      <c r="AP30" s="46"/>
      <c r="AQ30" s="46"/>
      <c r="AR30" s="47"/>
      <c r="AS30" s="45"/>
      <c r="AT30" s="46"/>
      <c r="AU30" s="46"/>
      <c r="AV30" s="46"/>
      <c r="AW30" s="46"/>
      <c r="AX30" s="46"/>
      <c r="AY30" s="48"/>
      <c r="AZ30" s="124" t="str">
        <f t="shared" si="0"/>
        <v/>
      </c>
      <c r="BA30" s="124"/>
      <c r="BB30" s="125"/>
      <c r="BC30" s="138" t="str">
        <f t="shared" si="1"/>
        <v/>
      </c>
      <c r="BD30" s="139"/>
      <c r="BE30" s="150"/>
      <c r="BF30" s="138" t="str">
        <f t="shared" si="2"/>
        <v/>
      </c>
      <c r="BG30" s="139"/>
      <c r="BH30" s="140"/>
      <c r="BI30" s="30">
        <f t="shared" si="3"/>
        <v>0</v>
      </c>
      <c r="BJ30" s="30">
        <f t="shared" si="4"/>
        <v>0</v>
      </c>
      <c r="BK30" s="30">
        <f t="shared" si="5"/>
        <v>0</v>
      </c>
      <c r="BL30" s="57">
        <f t="shared" si="6"/>
        <v>0</v>
      </c>
      <c r="BM30" s="58">
        <f t="shared" si="7"/>
        <v>0</v>
      </c>
      <c r="BN30" s="58">
        <f t="shared" si="8"/>
        <v>0</v>
      </c>
    </row>
    <row r="31" spans="1:66" s="3" customFormat="1" ht="19.5" customHeight="1" thickTop="1" thickBot="1" x14ac:dyDescent="0.2">
      <c r="A31" s="29"/>
      <c r="B31" s="111" t="s">
        <v>3</v>
      </c>
      <c r="C31" s="112"/>
      <c r="D31" s="112"/>
      <c r="E31" s="112"/>
      <c r="F31" s="112"/>
      <c r="G31" s="112"/>
      <c r="H31" s="112"/>
      <c r="I31" s="112"/>
      <c r="J31" s="112"/>
      <c r="K31" s="112"/>
      <c r="L31" s="112"/>
      <c r="M31" s="112"/>
      <c r="N31" s="112"/>
      <c r="O31" s="112"/>
      <c r="P31" s="112"/>
      <c r="Q31" s="112"/>
      <c r="R31" s="112"/>
      <c r="S31" s="112"/>
      <c r="T31" s="112"/>
      <c r="U31" s="112"/>
      <c r="V31" s="112"/>
      <c r="W31" s="113"/>
      <c r="X31" s="11" t="str">
        <f t="shared" ref="X31:BE31" si="9">IF(SUM(X10:X30)=0,"",SUM(X10:X30))</f>
        <v/>
      </c>
      <c r="Y31" s="12" t="str">
        <f t="shared" si="9"/>
        <v/>
      </c>
      <c r="Z31" s="12" t="str">
        <f t="shared" si="9"/>
        <v/>
      </c>
      <c r="AA31" s="12" t="str">
        <f t="shared" si="9"/>
        <v/>
      </c>
      <c r="AB31" s="12" t="str">
        <f t="shared" si="9"/>
        <v/>
      </c>
      <c r="AC31" s="12" t="str">
        <f t="shared" si="9"/>
        <v/>
      </c>
      <c r="AD31" s="13" t="str">
        <f t="shared" si="9"/>
        <v/>
      </c>
      <c r="AE31" s="14" t="str">
        <f t="shared" si="9"/>
        <v/>
      </c>
      <c r="AF31" s="15" t="str">
        <f t="shared" si="9"/>
        <v/>
      </c>
      <c r="AG31" s="15" t="str">
        <f t="shared" si="9"/>
        <v/>
      </c>
      <c r="AH31" s="15" t="str">
        <f t="shared" si="9"/>
        <v/>
      </c>
      <c r="AI31" s="15" t="str">
        <f t="shared" si="9"/>
        <v/>
      </c>
      <c r="AJ31" s="15" t="str">
        <f t="shared" si="9"/>
        <v/>
      </c>
      <c r="AK31" s="16" t="str">
        <f t="shared" si="9"/>
        <v/>
      </c>
      <c r="AL31" s="17" t="str">
        <f t="shared" si="9"/>
        <v/>
      </c>
      <c r="AM31" s="12" t="str">
        <f t="shared" si="9"/>
        <v/>
      </c>
      <c r="AN31" s="12" t="str">
        <f t="shared" si="9"/>
        <v/>
      </c>
      <c r="AO31" s="12" t="str">
        <f t="shared" si="9"/>
        <v/>
      </c>
      <c r="AP31" s="12" t="str">
        <f t="shared" si="9"/>
        <v/>
      </c>
      <c r="AQ31" s="12" t="str">
        <f t="shared" si="9"/>
        <v/>
      </c>
      <c r="AR31" s="18" t="str">
        <f t="shared" si="9"/>
        <v/>
      </c>
      <c r="AS31" s="14" t="str">
        <f t="shared" si="9"/>
        <v/>
      </c>
      <c r="AT31" s="15" t="str">
        <f t="shared" si="9"/>
        <v/>
      </c>
      <c r="AU31" s="15" t="str">
        <f t="shared" si="9"/>
        <v/>
      </c>
      <c r="AV31" s="15" t="str">
        <f t="shared" si="9"/>
        <v/>
      </c>
      <c r="AW31" s="15" t="str">
        <f t="shared" si="9"/>
        <v/>
      </c>
      <c r="AX31" s="15" t="str">
        <f t="shared" si="9"/>
        <v/>
      </c>
      <c r="AY31" s="19" t="str">
        <f t="shared" si="9"/>
        <v/>
      </c>
      <c r="AZ31" s="121" t="str">
        <f t="shared" si="9"/>
        <v/>
      </c>
      <c r="BA31" s="122" t="str">
        <f t="shared" si="9"/>
        <v/>
      </c>
      <c r="BB31" s="123" t="str">
        <f t="shared" si="9"/>
        <v/>
      </c>
      <c r="BC31" s="135" t="str">
        <f t="shared" si="9"/>
        <v/>
      </c>
      <c r="BD31" s="136" t="str">
        <f t="shared" si="9"/>
        <v/>
      </c>
      <c r="BE31" s="149" t="str">
        <f t="shared" si="9"/>
        <v/>
      </c>
      <c r="BF31" s="135" t="s">
        <v>13</v>
      </c>
      <c r="BG31" s="136" t="str">
        <f>IF(SUM(BG10:BG30)=0,"",SUM(BG10:BG30))</f>
        <v/>
      </c>
      <c r="BH31" s="137" t="str">
        <f>IF(SUM(BH10:BH30)=0,"",SUM(BH10:BH30))</f>
        <v/>
      </c>
      <c r="BM31" s="1"/>
    </row>
    <row r="32" spans="1:66" s="3" customFormat="1" ht="19.5" customHeight="1" thickBot="1" x14ac:dyDescent="0.2">
      <c r="A32" s="53" t="s">
        <v>55</v>
      </c>
      <c r="B32" s="111" t="s">
        <v>47</v>
      </c>
      <c r="C32" s="112"/>
      <c r="D32" s="112"/>
      <c r="E32" s="112"/>
      <c r="F32" s="112"/>
      <c r="G32" s="112"/>
      <c r="H32" s="112"/>
      <c r="I32" s="112"/>
      <c r="J32" s="112"/>
      <c r="K32" s="112"/>
      <c r="L32" s="112"/>
      <c r="M32" s="112"/>
      <c r="N32" s="112"/>
      <c r="O32" s="112"/>
      <c r="P32" s="112"/>
      <c r="Q32" s="112"/>
      <c r="R32" s="112"/>
      <c r="S32" s="112"/>
      <c r="T32" s="112"/>
      <c r="U32" s="112"/>
      <c r="V32" s="112"/>
      <c r="W32" s="113"/>
      <c r="X32" s="63"/>
      <c r="Y32" s="64"/>
      <c r="Z32" s="64"/>
      <c r="AA32" s="64"/>
      <c r="AB32" s="64"/>
      <c r="AC32" s="64"/>
      <c r="AD32" s="65"/>
      <c r="AE32" s="63"/>
      <c r="AF32" s="64"/>
      <c r="AG32" s="64"/>
      <c r="AH32" s="64"/>
      <c r="AI32" s="64"/>
      <c r="AJ32" s="64"/>
      <c r="AK32" s="65"/>
      <c r="AL32" s="71"/>
      <c r="AM32" s="64"/>
      <c r="AN32" s="64"/>
      <c r="AO32" s="64"/>
      <c r="AP32" s="64"/>
      <c r="AQ32" s="64"/>
      <c r="AR32" s="66"/>
      <c r="AS32" s="63"/>
      <c r="AT32" s="64"/>
      <c r="AU32" s="64"/>
      <c r="AV32" s="64"/>
      <c r="AW32" s="64"/>
      <c r="AX32" s="64"/>
      <c r="AY32" s="67"/>
      <c r="AZ32" s="143"/>
      <c r="BA32" s="144"/>
      <c r="BB32" s="144"/>
      <c r="BC32" s="144"/>
      <c r="BD32" s="144"/>
      <c r="BE32" s="144"/>
      <c r="BF32" s="144"/>
      <c r="BG32" s="144"/>
      <c r="BH32" s="145"/>
      <c r="BM32" s="1"/>
    </row>
    <row r="33" spans="1:63" s="26" customFormat="1" ht="19.5" customHeight="1" x14ac:dyDescent="0.15">
      <c r="A33" s="53" t="s">
        <v>57</v>
      </c>
      <c r="B33" s="54"/>
      <c r="C33" s="54"/>
      <c r="D33" s="54"/>
      <c r="E33" s="54"/>
      <c r="F33" s="54"/>
      <c r="G33" s="54"/>
      <c r="H33" s="54"/>
      <c r="I33" s="54"/>
      <c r="J33" s="54"/>
      <c r="K33" s="54"/>
      <c r="L33" s="54"/>
      <c r="M33" s="54"/>
      <c r="N33" s="54"/>
      <c r="O33" s="54"/>
      <c r="P33" s="54"/>
      <c r="Q33" s="54"/>
      <c r="R33" s="54"/>
      <c r="S33" s="54"/>
      <c r="T33" s="54"/>
      <c r="U33" s="54"/>
      <c r="V33" s="54"/>
      <c r="W33" s="54"/>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146" t="s">
        <v>39</v>
      </c>
      <c r="BA33" s="147"/>
      <c r="BB33" s="147"/>
      <c r="BC33" s="148"/>
      <c r="BD33" s="147">
        <f>ROUNDDOWN(SUM(BJ11:BJ30),1)</f>
        <v>0</v>
      </c>
      <c r="BE33" s="147"/>
      <c r="BF33" s="151"/>
      <c r="BG33" s="141" t="str">
        <f>IF(SUM(BM11:BM30)&gt;0,"○","")</f>
        <v/>
      </c>
      <c r="BH33" s="142"/>
      <c r="BI33" s="20"/>
    </row>
    <row r="34" spans="1:63" s="26" customFormat="1" ht="19.5" customHeight="1" x14ac:dyDescent="0.15">
      <c r="A34" s="53"/>
      <c r="B34" s="54"/>
      <c r="C34" s="54"/>
      <c r="D34" s="54"/>
      <c r="E34" s="54"/>
      <c r="F34" s="54"/>
      <c r="G34" s="54"/>
      <c r="H34" s="54"/>
      <c r="I34" s="54"/>
      <c r="J34" s="54"/>
      <c r="K34" s="54"/>
      <c r="L34" s="54"/>
      <c r="M34" s="54"/>
      <c r="N34" s="54"/>
      <c r="O34" s="54"/>
      <c r="P34" s="54"/>
      <c r="Q34" s="54"/>
      <c r="R34" s="54"/>
      <c r="S34" s="54"/>
      <c r="T34" s="54"/>
      <c r="U34" s="54"/>
      <c r="V34" s="54"/>
      <c r="W34" s="54"/>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83" t="s">
        <v>69</v>
      </c>
      <c r="BA34" s="84"/>
      <c r="BB34" s="84"/>
      <c r="BC34" s="84"/>
      <c r="BD34" s="84">
        <f>ROUNDDOWN(SUM(BL11:BL30),1)</f>
        <v>0</v>
      </c>
      <c r="BE34" s="84"/>
      <c r="BF34" s="85"/>
      <c r="BG34" s="75" t="str">
        <f>IF(BD34&gt;0,"○","")</f>
        <v/>
      </c>
      <c r="BH34" s="76"/>
      <c r="BI34" s="20"/>
    </row>
    <row r="35" spans="1:63" s="26" customFormat="1" ht="19.5" customHeight="1" thickBot="1" x14ac:dyDescent="0.2">
      <c r="A35" s="53"/>
      <c r="B35" s="25"/>
      <c r="C35" s="54"/>
      <c r="D35" s="54"/>
      <c r="E35" s="54"/>
      <c r="F35" s="54"/>
      <c r="G35" s="23"/>
      <c r="H35" s="54"/>
      <c r="I35" s="54"/>
      <c r="J35" s="23"/>
      <c r="K35" s="25"/>
      <c r="L35" s="54"/>
      <c r="M35" s="54"/>
      <c r="N35" s="23"/>
      <c r="O35" s="25"/>
      <c r="P35" s="54"/>
      <c r="Q35" s="54"/>
      <c r="R35" s="54"/>
      <c r="S35" s="54"/>
      <c r="T35" s="54"/>
      <c r="U35" s="54"/>
      <c r="V35" s="54"/>
      <c r="W35" s="54"/>
      <c r="X35" s="55"/>
      <c r="Y35" s="55"/>
      <c r="Z35" s="55"/>
      <c r="AA35" s="55"/>
      <c r="AB35" s="55"/>
      <c r="AC35" s="55"/>
      <c r="AD35" s="55"/>
      <c r="AE35" s="55"/>
      <c r="AF35" s="55"/>
      <c r="AG35" s="55"/>
      <c r="AH35" s="55"/>
      <c r="AI35" s="55"/>
      <c r="AJ35" s="55"/>
      <c r="AK35" s="55"/>
      <c r="AL35" s="55"/>
      <c r="AM35" s="55"/>
      <c r="AN35" s="55"/>
      <c r="AO35" s="55"/>
      <c r="AP35" s="55"/>
      <c r="AQ35" s="55"/>
      <c r="AR35" s="55"/>
      <c r="AS35" s="59"/>
      <c r="AT35" s="59"/>
      <c r="AU35" s="59"/>
      <c r="AV35" s="59"/>
      <c r="AW35" s="59"/>
      <c r="AX35" s="59"/>
      <c r="AY35" s="60"/>
      <c r="AZ35" s="83" t="s">
        <v>38</v>
      </c>
      <c r="BA35" s="84"/>
      <c r="BB35" s="84"/>
      <c r="BC35" s="84"/>
      <c r="BD35" s="84">
        <f>ROUNDDOWN(SUM(BK11:BK30),1)</f>
        <v>0</v>
      </c>
      <c r="BE35" s="84"/>
      <c r="BF35" s="85"/>
      <c r="BG35" s="75" t="str">
        <f>IF(SUM(BN11:BN30)&gt;0,"○","")</f>
        <v/>
      </c>
      <c r="BH35" s="76"/>
      <c r="BI35" s="20"/>
    </row>
    <row r="36" spans="1:63" s="26" customFormat="1" ht="19.5" customHeight="1" thickBot="1" x14ac:dyDescent="0.2">
      <c r="A36" s="28"/>
      <c r="B36" s="25"/>
      <c r="C36" s="54"/>
      <c r="D36" s="54"/>
      <c r="E36" s="54"/>
      <c r="F36" s="54"/>
      <c r="G36" s="23"/>
      <c r="H36" s="54"/>
      <c r="I36" s="54"/>
      <c r="J36" s="23"/>
      <c r="K36" s="25"/>
      <c r="L36" s="54"/>
      <c r="M36" s="54"/>
      <c r="N36" s="23"/>
      <c r="O36" s="25"/>
      <c r="P36" s="54"/>
      <c r="Q36" s="54"/>
      <c r="R36" s="54"/>
      <c r="S36" s="54"/>
      <c r="T36" s="54"/>
      <c r="U36" s="54"/>
      <c r="V36" s="54"/>
      <c r="W36" s="54"/>
      <c r="X36" s="55"/>
      <c r="Y36" s="55"/>
      <c r="Z36" s="55"/>
      <c r="AA36" s="55"/>
      <c r="AB36" s="55"/>
      <c r="AC36" s="55"/>
      <c r="AD36" s="55"/>
      <c r="AE36" s="55"/>
      <c r="AF36" s="55"/>
      <c r="AG36" s="55"/>
      <c r="AH36" s="55"/>
      <c r="AI36" s="55"/>
      <c r="AJ36" s="55"/>
      <c r="AK36" s="55"/>
      <c r="AL36" s="55"/>
      <c r="AM36" s="55"/>
      <c r="AN36" s="55"/>
      <c r="AO36" s="55"/>
      <c r="AP36" s="55"/>
      <c r="AQ36" s="55"/>
      <c r="AR36" s="55"/>
      <c r="AS36" s="80" t="s">
        <v>45</v>
      </c>
      <c r="AT36" s="81"/>
      <c r="AU36" s="81"/>
      <c r="AV36" s="81"/>
      <c r="AW36" s="81"/>
      <c r="AX36" s="81"/>
      <c r="AY36" s="81"/>
      <c r="AZ36" s="81"/>
      <c r="BA36" s="81"/>
      <c r="BB36" s="81"/>
      <c r="BC36" s="82"/>
      <c r="BD36" s="77">
        <f>ROUNDDOWN(SUM(BL11:BL30)+SUM(BK11:BK30)+SUM(BJ11:BJ30),1)</f>
        <v>0</v>
      </c>
      <c r="BE36" s="78"/>
      <c r="BF36" s="79"/>
      <c r="BG36" s="75" t="str">
        <f>IF(BD36=0,"",IF(BD36&gt;=G5/6,"○",""))</f>
        <v/>
      </c>
      <c r="BH36" s="76"/>
      <c r="BI36" s="20"/>
    </row>
    <row r="37" spans="1:63" s="26" customFormat="1" ht="14.25" x14ac:dyDescent="0.15">
      <c r="A37" s="28"/>
      <c r="B37" s="24" t="s">
        <v>25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58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61</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62</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63</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1" t="s">
        <v>64</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row>
    <row r="43" spans="1:63" s="26" customFormat="1" ht="14.25" x14ac:dyDescent="0.15">
      <c r="A43" s="28"/>
      <c r="B43" s="21"/>
      <c r="C43" s="21" t="s">
        <v>19</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c r="D44" s="21" t="s">
        <v>21</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6" customFormat="1" ht="14.25" x14ac:dyDescent="0.15">
      <c r="A45" s="28"/>
      <c r="B45" s="21"/>
      <c r="C45" s="21" t="s">
        <v>20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I45" s="20"/>
    </row>
    <row r="46" spans="1:63" s="26" customFormat="1" ht="14.25" x14ac:dyDescent="0.15">
      <c r="A46" s="28"/>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23</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53"/>
    </row>
    <row r="48" spans="1:63" s="26" customFormat="1" ht="14.25" x14ac:dyDescent="0.15">
      <c r="A48" s="28"/>
      <c r="B48" s="21"/>
      <c r="C48" s="21"/>
      <c r="D48" s="21" t="s">
        <v>24</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K48" s="153"/>
    </row>
    <row r="49" spans="1:63" s="26" customFormat="1" ht="14.25" x14ac:dyDescent="0.15">
      <c r="A49" s="28"/>
      <c r="B49" s="20" t="s">
        <v>65</v>
      </c>
      <c r="C49" s="20"/>
      <c r="D49" s="20"/>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0"/>
      <c r="BK49" s="153"/>
    </row>
    <row r="50" spans="1:63" s="26" customFormat="1" ht="21" customHeight="1" x14ac:dyDescent="0.15">
      <c r="A50" s="28"/>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1"/>
      <c r="C51" s="27"/>
      <c r="D51" s="27"/>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row>
    <row r="52" spans="1:63" s="26" customFormat="1" ht="21" customHeight="1" x14ac:dyDescent="0.15">
      <c r="A52" s="28"/>
      <c r="B52" s="27"/>
      <c r="C52" s="27"/>
      <c r="D52" s="27"/>
      <c r="E52" s="27"/>
      <c r="F52" s="27"/>
      <c r="G52" s="27"/>
    </row>
    <row r="53" spans="1:63" s="26" customFormat="1" ht="21" customHeight="1" x14ac:dyDescent="0.15">
      <c r="A53" s="28"/>
      <c r="B53" s="27"/>
      <c r="C53" s="27"/>
      <c r="D53" s="27"/>
      <c r="E53" s="27"/>
      <c r="F53" s="27"/>
      <c r="G53" s="27"/>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sheetData>
  <mergeCells count="174">
    <mergeCell ref="B2:BH2"/>
    <mergeCell ref="BF10:BH10"/>
    <mergeCell ref="BF9:BH9"/>
    <mergeCell ref="Q9:W9"/>
    <mergeCell ref="AZ9:BB9"/>
    <mergeCell ref="B10:I10"/>
    <mergeCell ref="AE6:AK6"/>
    <mergeCell ref="X6:AD6"/>
    <mergeCell ref="J10:P10"/>
    <mergeCell ref="B9:I9"/>
    <mergeCell ref="R4:Z4"/>
    <mergeCell ref="BE3:BH3"/>
    <mergeCell ref="AS3:BB3"/>
    <mergeCell ref="BC3:BD3"/>
    <mergeCell ref="J11:P11"/>
    <mergeCell ref="BK47:BK49"/>
    <mergeCell ref="BF6:BH8"/>
    <mergeCell ref="B6:I8"/>
    <mergeCell ref="AZ6:BB8"/>
    <mergeCell ref="AZ10:BB10"/>
    <mergeCell ref="BI7:BI8"/>
    <mergeCell ref="BG35:BH35"/>
    <mergeCell ref="J6:P8"/>
    <mergeCell ref="Q6:W8"/>
    <mergeCell ref="J9:P9"/>
    <mergeCell ref="BC6:BE8"/>
    <mergeCell ref="BC9:BE9"/>
    <mergeCell ref="BC10:BE10"/>
    <mergeCell ref="AS6:AY6"/>
    <mergeCell ref="AL6:AR6"/>
    <mergeCell ref="Q10:W10"/>
    <mergeCell ref="B23:I23"/>
    <mergeCell ref="B11:I11"/>
    <mergeCell ref="BC13:BE13"/>
    <mergeCell ref="B13:I13"/>
    <mergeCell ref="J13:P13"/>
    <mergeCell ref="J17:P17"/>
    <mergeCell ref="Q17:W17"/>
    <mergeCell ref="Q23:W23"/>
    <mergeCell ref="J15:P15"/>
    <mergeCell ref="B22:I22"/>
    <mergeCell ref="B24:I24"/>
    <mergeCell ref="B25:I25"/>
    <mergeCell ref="BC25:BE25"/>
    <mergeCell ref="BC26:BE26"/>
    <mergeCell ref="Q26:W26"/>
    <mergeCell ref="Q27:W27"/>
    <mergeCell ref="Q25:W25"/>
    <mergeCell ref="J25:P25"/>
    <mergeCell ref="B21:I21"/>
    <mergeCell ref="J21:P21"/>
    <mergeCell ref="J19:P19"/>
    <mergeCell ref="BC19:BE19"/>
    <mergeCell ref="AZ21:BB21"/>
    <mergeCell ref="J24:P24"/>
    <mergeCell ref="J22:P22"/>
    <mergeCell ref="Q22:W22"/>
    <mergeCell ref="J23:P23"/>
    <mergeCell ref="Q24:W24"/>
    <mergeCell ref="BC21:BE21"/>
    <mergeCell ref="BC20:BE20"/>
    <mergeCell ref="BF31:BH31"/>
    <mergeCell ref="BF30:BH30"/>
    <mergeCell ref="BG33:BH33"/>
    <mergeCell ref="BF26:BH26"/>
    <mergeCell ref="BF22:BH22"/>
    <mergeCell ref="AZ32:BH32"/>
    <mergeCell ref="AZ33:BC33"/>
    <mergeCell ref="BC29:BE29"/>
    <mergeCell ref="BC31:BE31"/>
    <mergeCell ref="AZ28:BB28"/>
    <mergeCell ref="AZ25:BB25"/>
    <mergeCell ref="BC24:BE24"/>
    <mergeCell ref="BC30:BE30"/>
    <mergeCell ref="BD33:BF33"/>
    <mergeCell ref="B31:W31"/>
    <mergeCell ref="J26:P26"/>
    <mergeCell ref="AZ26:BB26"/>
    <mergeCell ref="AZ27:BB27"/>
    <mergeCell ref="BC28:BE28"/>
    <mergeCell ref="B27:I27"/>
    <mergeCell ref="B26:I26"/>
    <mergeCell ref="BF11:BH11"/>
    <mergeCell ref="J12:P12"/>
    <mergeCell ref="Q12:W12"/>
    <mergeCell ref="BF24:BH24"/>
    <mergeCell ref="BF25:BH25"/>
    <mergeCell ref="Q29:W29"/>
    <mergeCell ref="BF29:BH29"/>
    <mergeCell ref="BF28:BH28"/>
    <mergeCell ref="AZ22:BB22"/>
    <mergeCell ref="BC22:BE22"/>
    <mergeCell ref="BF18:BH18"/>
    <mergeCell ref="J29:P29"/>
    <mergeCell ref="AZ29:BB29"/>
    <mergeCell ref="BC27:BE27"/>
    <mergeCell ref="J27:P27"/>
    <mergeCell ref="BF27:BH27"/>
    <mergeCell ref="J20:P20"/>
    <mergeCell ref="BF20:BH20"/>
    <mergeCell ref="AZ20:BB20"/>
    <mergeCell ref="BF19:BH19"/>
    <mergeCell ref="B17:I17"/>
    <mergeCell ref="B18:I18"/>
    <mergeCell ref="J18:P18"/>
    <mergeCell ref="Q18:W18"/>
    <mergeCell ref="B19:I19"/>
    <mergeCell ref="B20:I20"/>
    <mergeCell ref="AZ18:BB18"/>
    <mergeCell ref="BC18:BE18"/>
    <mergeCell ref="AZ17:BB17"/>
    <mergeCell ref="BC17:BE17"/>
    <mergeCell ref="Q19:W19"/>
    <mergeCell ref="AZ19:BB19"/>
    <mergeCell ref="BF14:BH14"/>
    <mergeCell ref="BF16:BH16"/>
    <mergeCell ref="B12:I12"/>
    <mergeCell ref="Q13:W13"/>
    <mergeCell ref="AZ13:BB13"/>
    <mergeCell ref="AZ12:BB12"/>
    <mergeCell ref="BC12:BE12"/>
    <mergeCell ref="B14:I14"/>
    <mergeCell ref="J14:P14"/>
    <mergeCell ref="B15:I15"/>
    <mergeCell ref="B16:I16"/>
    <mergeCell ref="J16:P16"/>
    <mergeCell ref="J28:P28"/>
    <mergeCell ref="J30:P30"/>
    <mergeCell ref="AZ31:BB31"/>
    <mergeCell ref="AZ30:BB30"/>
    <mergeCell ref="BC11:BE11"/>
    <mergeCell ref="BF12:BH12"/>
    <mergeCell ref="AZ11:BB11"/>
    <mergeCell ref="BF21:BH21"/>
    <mergeCell ref="Q21:W21"/>
    <mergeCell ref="Q11:W11"/>
    <mergeCell ref="BF23:BH23"/>
    <mergeCell ref="BC14:BE14"/>
    <mergeCell ref="BC15:BE15"/>
    <mergeCell ref="Q20:W20"/>
    <mergeCell ref="BF13:BH13"/>
    <mergeCell ref="BF15:BH15"/>
    <mergeCell ref="BF17:BH17"/>
    <mergeCell ref="Q14:W14"/>
    <mergeCell ref="AZ14:BB14"/>
    <mergeCell ref="Q15:W15"/>
    <mergeCell ref="AZ15:BB15"/>
    <mergeCell ref="Q16:W16"/>
    <mergeCell ref="AZ16:BB16"/>
    <mergeCell ref="BC16:BE16"/>
    <mergeCell ref="BG34:BH34"/>
    <mergeCell ref="BD36:BF36"/>
    <mergeCell ref="AS36:BC36"/>
    <mergeCell ref="BG36:BH36"/>
    <mergeCell ref="AZ35:BC35"/>
    <mergeCell ref="BD35:BF35"/>
    <mergeCell ref="B4:F4"/>
    <mergeCell ref="G4:L4"/>
    <mergeCell ref="B5:F5"/>
    <mergeCell ref="G5:L5"/>
    <mergeCell ref="M5:Q5"/>
    <mergeCell ref="R5:Z5"/>
    <mergeCell ref="AZ34:BC34"/>
    <mergeCell ref="M4:Q4"/>
    <mergeCell ref="BD34:BF34"/>
    <mergeCell ref="Q28:W28"/>
    <mergeCell ref="AZ24:BB24"/>
    <mergeCell ref="Q30:W30"/>
    <mergeCell ref="B32:W32"/>
    <mergeCell ref="AZ23:BB23"/>
    <mergeCell ref="BC23:BE23"/>
    <mergeCell ref="B30:I30"/>
    <mergeCell ref="B28:I28"/>
    <mergeCell ref="B29:I29"/>
  </mergeCells>
  <phoneticPr fontId="2"/>
  <dataValidations count="5">
    <dataValidation type="list" allowBlank="1" showInputMessage="1" showErrorMessage="1" sqref="BC3:BD3" xr:uid="{00000000-0002-0000-0000-000000000000}">
      <formula1>$A$3:$A$15</formula1>
    </dataValidation>
    <dataValidation type="list" allowBlank="1" showInputMessage="1" showErrorMessage="1" sqref="AE5:AM5" xr:uid="{00000000-0002-0000-0000-000001000000}">
      <formula1>#REF!</formula1>
    </dataValidation>
    <dataValidation type="list" allowBlank="1" showInputMessage="1" showErrorMessage="1" sqref="B11:I30" xr:uid="{00000000-0002-0000-0000-000002000000}">
      <formula1>$A$17:$A$23</formula1>
    </dataValidation>
    <dataValidation type="list" allowBlank="1" showInputMessage="1" showErrorMessage="1" sqref="J9:P30" xr:uid="{00000000-0002-0000-0000-000003000000}">
      <formula1>$A$25:$A$30</formula1>
    </dataValidation>
    <dataValidation type="list" allowBlank="1" showInputMessage="1" showErrorMessage="1" sqref="AS5:AY5 R5:Z5" xr:uid="{00000000-0002-0000-0000-000004000000}">
      <formula1>$A$32:$A$33</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ignoredErrors>
    <ignoredError sqref="BF11"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2"/>
  <sheetViews>
    <sheetView showGridLines="0" view="pageBreakPreview" topLeftCell="B1" zoomScaleNormal="100" zoomScaleSheetLayoutView="100" workbookViewId="0">
      <selection activeCell="B2" sqref="B2:BH2"/>
    </sheetView>
  </sheetViews>
  <sheetFormatPr defaultRowHeight="21" customHeight="1" x14ac:dyDescent="0.15"/>
  <cols>
    <col min="1" max="1" width="23.5" style="28" hidden="1" customWidth="1"/>
    <col min="2" max="7" width="2.625" style="22" customWidth="1"/>
    <col min="8" max="23" width="2.625" style="1" customWidth="1"/>
    <col min="24" max="51" width="3.125" style="1" customWidth="1"/>
    <col min="52" max="60" width="2.625" style="1" customWidth="1"/>
    <col min="61" max="66" width="9.875" style="1" hidden="1" customWidth="1"/>
    <col min="67" max="67" width="9" style="1" customWidth="1"/>
    <col min="68" max="16384" width="9" style="1"/>
  </cols>
  <sheetData>
    <row r="1" spans="1:66" ht="21" customHeight="1" x14ac:dyDescent="0.15">
      <c r="B1" s="72" t="s">
        <v>75</v>
      </c>
    </row>
    <row r="2" spans="1:66" ht="19.5" customHeight="1" thickBot="1" x14ac:dyDescent="0.2">
      <c r="B2" s="193" t="s">
        <v>59</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31" t="s">
        <v>26</v>
      </c>
    </row>
    <row r="3" spans="1:66"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03" t="s">
        <v>12</v>
      </c>
      <c r="AT3" s="104"/>
      <c r="AU3" s="104"/>
      <c r="AV3" s="104"/>
      <c r="AW3" s="104"/>
      <c r="AX3" s="104"/>
      <c r="AY3" s="104"/>
      <c r="AZ3" s="104"/>
      <c r="BA3" s="104"/>
      <c r="BB3" s="104"/>
      <c r="BC3" s="211">
        <v>40</v>
      </c>
      <c r="BD3" s="212"/>
      <c r="BE3" s="209" t="s">
        <v>71</v>
      </c>
      <c r="BF3" s="209"/>
      <c r="BG3" s="209"/>
      <c r="BH3" s="210"/>
      <c r="BI3" s="30">
        <f>BC3*4</f>
        <v>160</v>
      </c>
    </row>
    <row r="4" spans="1:66" s="3" customFormat="1" ht="19.5" customHeight="1" thickBot="1" x14ac:dyDescent="0.2">
      <c r="A4" s="29">
        <v>33</v>
      </c>
      <c r="B4" s="86" t="s">
        <v>14</v>
      </c>
      <c r="C4" s="87"/>
      <c r="D4" s="87"/>
      <c r="E4" s="87"/>
      <c r="F4" s="88"/>
      <c r="G4" s="89" t="s">
        <v>66</v>
      </c>
      <c r="H4" s="90"/>
      <c r="I4" s="90"/>
      <c r="J4" s="90"/>
      <c r="K4" s="90"/>
      <c r="L4" s="91"/>
      <c r="M4" s="103" t="s">
        <v>11</v>
      </c>
      <c r="N4" s="104"/>
      <c r="O4" s="104"/>
      <c r="P4" s="104"/>
      <c r="Q4" s="104"/>
      <c r="R4" s="206" t="s">
        <v>67</v>
      </c>
      <c r="S4" s="207"/>
      <c r="T4" s="207"/>
      <c r="U4" s="207"/>
      <c r="V4" s="207"/>
      <c r="W4" s="207"/>
      <c r="X4" s="207"/>
      <c r="Y4" s="207"/>
      <c r="Z4" s="208"/>
      <c r="AA4" s="68"/>
      <c r="AB4" s="68"/>
      <c r="AC4" s="68"/>
      <c r="AD4" s="68"/>
      <c r="AE4" s="68"/>
      <c r="AF4" s="68"/>
      <c r="AG4" s="68"/>
      <c r="AH4" s="68"/>
      <c r="AI4" s="68"/>
      <c r="AJ4" s="68"/>
      <c r="AK4" s="68"/>
      <c r="AL4" s="68"/>
      <c r="AM4" s="68"/>
    </row>
    <row r="5" spans="1:66" s="3" customFormat="1" ht="19.5" customHeight="1" thickBot="1" x14ac:dyDescent="0.2">
      <c r="A5" s="29">
        <v>34</v>
      </c>
      <c r="B5" s="92" t="s">
        <v>37</v>
      </c>
      <c r="C5" s="93"/>
      <c r="D5" s="93"/>
      <c r="E5" s="93"/>
      <c r="F5" s="93"/>
      <c r="G5" s="94">
        <v>20</v>
      </c>
      <c r="H5" s="94"/>
      <c r="I5" s="94"/>
      <c r="J5" s="94"/>
      <c r="K5" s="94"/>
      <c r="L5" s="95"/>
      <c r="M5" s="96" t="s">
        <v>53</v>
      </c>
      <c r="N5" s="97"/>
      <c r="O5" s="97"/>
      <c r="P5" s="97"/>
      <c r="Q5" s="98"/>
      <c r="R5" s="99" t="s">
        <v>68</v>
      </c>
      <c r="S5" s="100"/>
      <c r="T5" s="100"/>
      <c r="U5" s="100"/>
      <c r="V5" s="100"/>
      <c r="W5" s="100"/>
      <c r="X5" s="101"/>
      <c r="Y5" s="101"/>
      <c r="Z5" s="102"/>
      <c r="AA5" s="68"/>
      <c r="AB5" s="68"/>
      <c r="AC5" s="68"/>
      <c r="AD5" s="68"/>
      <c r="AE5" s="68"/>
      <c r="AF5" s="68"/>
      <c r="AG5" s="68"/>
      <c r="AH5" s="68"/>
      <c r="AI5" s="68"/>
      <c r="AJ5" s="68"/>
      <c r="AK5" s="68"/>
      <c r="AL5" s="68"/>
      <c r="AM5" s="68"/>
      <c r="AN5" s="69"/>
      <c r="AO5" s="69"/>
      <c r="AP5" s="69"/>
      <c r="AQ5" s="69"/>
      <c r="AR5" s="69"/>
      <c r="AS5" s="70"/>
      <c r="AT5" s="70"/>
      <c r="AU5" s="70"/>
      <c r="AV5" s="70"/>
      <c r="AW5" s="70"/>
      <c r="AX5" s="70"/>
      <c r="AY5" s="70"/>
      <c r="AZ5" s="62"/>
      <c r="BA5" s="62"/>
    </row>
    <row r="6" spans="1:66" s="3" customFormat="1" ht="19.5" customHeight="1" x14ac:dyDescent="0.15">
      <c r="A6" s="29">
        <v>35</v>
      </c>
      <c r="B6" s="160" t="s">
        <v>0</v>
      </c>
      <c r="C6" s="161"/>
      <c r="D6" s="161"/>
      <c r="E6" s="161"/>
      <c r="F6" s="161"/>
      <c r="G6" s="161"/>
      <c r="H6" s="161"/>
      <c r="I6" s="161"/>
      <c r="J6" s="168" t="s">
        <v>1</v>
      </c>
      <c r="K6" s="168"/>
      <c r="L6" s="168"/>
      <c r="M6" s="168"/>
      <c r="N6" s="168"/>
      <c r="O6" s="168"/>
      <c r="P6" s="168"/>
      <c r="Q6" s="161" t="s">
        <v>2</v>
      </c>
      <c r="R6" s="161"/>
      <c r="S6" s="161"/>
      <c r="T6" s="161"/>
      <c r="U6" s="161"/>
      <c r="V6" s="161"/>
      <c r="W6" s="177"/>
      <c r="X6" s="187" t="s">
        <v>5</v>
      </c>
      <c r="Y6" s="188"/>
      <c r="Z6" s="188"/>
      <c r="AA6" s="188"/>
      <c r="AB6" s="188"/>
      <c r="AC6" s="188"/>
      <c r="AD6" s="189"/>
      <c r="AE6" s="187" t="s">
        <v>6</v>
      </c>
      <c r="AF6" s="188"/>
      <c r="AG6" s="188"/>
      <c r="AH6" s="188"/>
      <c r="AI6" s="188"/>
      <c r="AJ6" s="188"/>
      <c r="AK6" s="189"/>
      <c r="AL6" s="187" t="s">
        <v>7</v>
      </c>
      <c r="AM6" s="188"/>
      <c r="AN6" s="188"/>
      <c r="AO6" s="188"/>
      <c r="AP6" s="188"/>
      <c r="AQ6" s="188"/>
      <c r="AR6" s="189"/>
      <c r="AS6" s="187" t="s">
        <v>8</v>
      </c>
      <c r="AT6" s="188"/>
      <c r="AU6" s="188"/>
      <c r="AV6" s="188"/>
      <c r="AW6" s="188"/>
      <c r="AX6" s="188"/>
      <c r="AY6" s="189"/>
      <c r="AZ6" s="166" t="s">
        <v>3</v>
      </c>
      <c r="BA6" s="167"/>
      <c r="BB6" s="168"/>
      <c r="BC6" s="154" t="s">
        <v>9</v>
      </c>
      <c r="BD6" s="154"/>
      <c r="BE6" s="154"/>
      <c r="BF6" s="154" t="s">
        <v>4</v>
      </c>
      <c r="BG6" s="154"/>
      <c r="BH6" s="155"/>
    </row>
    <row r="7" spans="1:66" s="3" customFormat="1" ht="19.5" customHeight="1" x14ac:dyDescent="0.15">
      <c r="A7" s="29">
        <v>36</v>
      </c>
      <c r="B7" s="162"/>
      <c r="C7" s="163"/>
      <c r="D7" s="163"/>
      <c r="E7" s="163"/>
      <c r="F7" s="163"/>
      <c r="G7" s="163"/>
      <c r="H7" s="163"/>
      <c r="I7" s="163"/>
      <c r="J7" s="170"/>
      <c r="K7" s="170"/>
      <c r="L7" s="170"/>
      <c r="M7" s="170"/>
      <c r="N7" s="170"/>
      <c r="O7" s="170"/>
      <c r="P7" s="170"/>
      <c r="Q7" s="163"/>
      <c r="R7" s="163"/>
      <c r="S7" s="163"/>
      <c r="T7" s="163"/>
      <c r="U7" s="163"/>
      <c r="V7" s="163"/>
      <c r="W7" s="178"/>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69"/>
      <c r="BA7" s="170"/>
      <c r="BB7" s="170"/>
      <c r="BC7" s="156"/>
      <c r="BD7" s="156"/>
      <c r="BE7" s="156"/>
      <c r="BF7" s="156"/>
      <c r="BG7" s="156"/>
      <c r="BH7" s="157"/>
      <c r="BI7" s="175" t="s">
        <v>27</v>
      </c>
    </row>
    <row r="8" spans="1:66" s="3" customFormat="1" ht="19.5" customHeight="1" thickBot="1" x14ac:dyDescent="0.2">
      <c r="A8" s="29">
        <v>37</v>
      </c>
      <c r="B8" s="164"/>
      <c r="C8" s="165"/>
      <c r="D8" s="165"/>
      <c r="E8" s="165"/>
      <c r="F8" s="165"/>
      <c r="G8" s="165"/>
      <c r="H8" s="165"/>
      <c r="I8" s="165"/>
      <c r="J8" s="172"/>
      <c r="K8" s="172"/>
      <c r="L8" s="172"/>
      <c r="M8" s="172"/>
      <c r="N8" s="172"/>
      <c r="O8" s="172"/>
      <c r="P8" s="172"/>
      <c r="Q8" s="165"/>
      <c r="R8" s="165"/>
      <c r="S8" s="165"/>
      <c r="T8" s="165"/>
      <c r="U8" s="165"/>
      <c r="V8" s="165"/>
      <c r="W8" s="179"/>
      <c r="X8" s="7" t="s">
        <v>29</v>
      </c>
      <c r="Y8" s="8" t="s">
        <v>30</v>
      </c>
      <c r="Z8" s="8" t="s">
        <v>48</v>
      </c>
      <c r="AA8" s="8" t="s">
        <v>49</v>
      </c>
      <c r="AB8" s="8" t="s">
        <v>50</v>
      </c>
      <c r="AC8" s="8" t="s">
        <v>51</v>
      </c>
      <c r="AD8" s="9" t="s">
        <v>52</v>
      </c>
      <c r="AE8" s="7" t="s">
        <v>29</v>
      </c>
      <c r="AF8" s="8" t="s">
        <v>30</v>
      </c>
      <c r="AG8" s="8" t="s">
        <v>48</v>
      </c>
      <c r="AH8" s="8" t="s">
        <v>49</v>
      </c>
      <c r="AI8" s="8" t="s">
        <v>50</v>
      </c>
      <c r="AJ8" s="8" t="s">
        <v>51</v>
      </c>
      <c r="AK8" s="9" t="s">
        <v>52</v>
      </c>
      <c r="AL8" s="7" t="s">
        <v>29</v>
      </c>
      <c r="AM8" s="8" t="s">
        <v>30</v>
      </c>
      <c r="AN8" s="8" t="s">
        <v>48</v>
      </c>
      <c r="AO8" s="8" t="s">
        <v>49</v>
      </c>
      <c r="AP8" s="8" t="s">
        <v>50</v>
      </c>
      <c r="AQ8" s="8" t="s">
        <v>51</v>
      </c>
      <c r="AR8" s="9" t="s">
        <v>52</v>
      </c>
      <c r="AS8" s="10" t="s">
        <v>29</v>
      </c>
      <c r="AT8" s="8" t="s">
        <v>30</v>
      </c>
      <c r="AU8" s="8" t="s">
        <v>48</v>
      </c>
      <c r="AV8" s="8" t="s">
        <v>49</v>
      </c>
      <c r="AW8" s="8" t="s">
        <v>50</v>
      </c>
      <c r="AX8" s="8" t="s">
        <v>51</v>
      </c>
      <c r="AY8" s="9" t="s">
        <v>52</v>
      </c>
      <c r="AZ8" s="171"/>
      <c r="BA8" s="172"/>
      <c r="BB8" s="172"/>
      <c r="BC8" s="158"/>
      <c r="BD8" s="158"/>
      <c r="BE8" s="158"/>
      <c r="BF8" s="158"/>
      <c r="BG8" s="158"/>
      <c r="BH8" s="159"/>
      <c r="BI8" s="176"/>
    </row>
    <row r="9" spans="1:66" s="3" customFormat="1" ht="19.5" customHeight="1" thickBot="1" x14ac:dyDescent="0.2">
      <c r="A9" s="29">
        <v>38</v>
      </c>
      <c r="B9" s="204" t="s">
        <v>10</v>
      </c>
      <c r="C9" s="205"/>
      <c r="D9" s="205"/>
      <c r="E9" s="205"/>
      <c r="F9" s="205"/>
      <c r="G9" s="205"/>
      <c r="H9" s="205"/>
      <c r="I9" s="205"/>
      <c r="J9" s="180" t="s">
        <v>16</v>
      </c>
      <c r="K9" s="180"/>
      <c r="L9" s="180"/>
      <c r="M9" s="180"/>
      <c r="N9" s="180"/>
      <c r="O9" s="180"/>
      <c r="P9" s="180"/>
      <c r="Q9" s="196" t="s">
        <v>28</v>
      </c>
      <c r="R9" s="196"/>
      <c r="S9" s="196"/>
      <c r="T9" s="196"/>
      <c r="U9" s="196"/>
      <c r="V9" s="196"/>
      <c r="W9" s="197"/>
      <c r="X9" s="49">
        <v>2</v>
      </c>
      <c r="Y9" s="50">
        <v>2</v>
      </c>
      <c r="Z9" s="50">
        <v>2</v>
      </c>
      <c r="AA9" s="50">
        <v>2</v>
      </c>
      <c r="AB9" s="50">
        <v>2</v>
      </c>
      <c r="AC9" s="50"/>
      <c r="AD9" s="51"/>
      <c r="AE9" s="49">
        <v>2</v>
      </c>
      <c r="AF9" s="50">
        <v>2</v>
      </c>
      <c r="AG9" s="50">
        <v>2</v>
      </c>
      <c r="AH9" s="50">
        <v>2</v>
      </c>
      <c r="AI9" s="50">
        <v>2</v>
      </c>
      <c r="AJ9" s="50"/>
      <c r="AK9" s="51"/>
      <c r="AL9" s="49">
        <v>2</v>
      </c>
      <c r="AM9" s="50">
        <v>2</v>
      </c>
      <c r="AN9" s="50">
        <v>2</v>
      </c>
      <c r="AO9" s="50">
        <v>2</v>
      </c>
      <c r="AP9" s="50">
        <v>2</v>
      </c>
      <c r="AQ9" s="50"/>
      <c r="AR9" s="51"/>
      <c r="AS9" s="49">
        <v>2</v>
      </c>
      <c r="AT9" s="50">
        <v>2</v>
      </c>
      <c r="AU9" s="50">
        <v>2</v>
      </c>
      <c r="AV9" s="50">
        <v>2</v>
      </c>
      <c r="AW9" s="50">
        <v>2</v>
      </c>
      <c r="AX9" s="50"/>
      <c r="AY9" s="52"/>
      <c r="AZ9" s="198">
        <f t="shared" ref="AZ9:AZ30" si="0">IF(Q9="","",SUM(X9:AY9))</f>
        <v>40</v>
      </c>
      <c r="BA9" s="198"/>
      <c r="BB9" s="199"/>
      <c r="BC9" s="181">
        <f t="shared" ref="BC9:BC30" si="1">IF(Q9="","",AZ9/4)</f>
        <v>10</v>
      </c>
      <c r="BD9" s="182"/>
      <c r="BE9" s="183"/>
      <c r="BF9" s="181">
        <f t="shared" ref="BF9:BF30" si="2">IF(Q9="","",IF(AZ9/$BI$3&gt;=1,1,ROUNDDOWN(AZ9/$BI$3,1)))</f>
        <v>0.2</v>
      </c>
      <c r="BG9" s="182"/>
      <c r="BH9" s="195"/>
      <c r="BI9" s="30">
        <f>IF(AZ9="",0,AZ9/BI3)</f>
        <v>0.25</v>
      </c>
    </row>
    <row r="10" spans="1:66" s="3" customFormat="1" ht="19.5" customHeight="1" thickTop="1" x14ac:dyDescent="0.15">
      <c r="A10" s="29">
        <v>39</v>
      </c>
      <c r="B10" s="200" t="s">
        <v>35</v>
      </c>
      <c r="C10" s="201"/>
      <c r="D10" s="201"/>
      <c r="E10" s="201"/>
      <c r="F10" s="201"/>
      <c r="G10" s="201"/>
      <c r="H10" s="201"/>
      <c r="I10" s="202"/>
      <c r="J10" s="203" t="s">
        <v>16</v>
      </c>
      <c r="K10" s="203"/>
      <c r="L10" s="203"/>
      <c r="M10" s="203"/>
      <c r="N10" s="203"/>
      <c r="O10" s="203"/>
      <c r="P10" s="203"/>
      <c r="Q10" s="190" t="s">
        <v>28</v>
      </c>
      <c r="R10" s="190"/>
      <c r="S10" s="190"/>
      <c r="T10" s="190"/>
      <c r="U10" s="190"/>
      <c r="V10" s="190"/>
      <c r="W10" s="191"/>
      <c r="X10" s="33">
        <v>6</v>
      </c>
      <c r="Y10" s="34">
        <v>6</v>
      </c>
      <c r="Z10" s="34">
        <v>6</v>
      </c>
      <c r="AA10" s="34">
        <v>6</v>
      </c>
      <c r="AB10" s="34">
        <v>6</v>
      </c>
      <c r="AC10" s="34"/>
      <c r="AD10" s="35"/>
      <c r="AE10" s="33">
        <v>6</v>
      </c>
      <c r="AF10" s="34">
        <v>6</v>
      </c>
      <c r="AG10" s="34">
        <v>6</v>
      </c>
      <c r="AH10" s="34">
        <v>6</v>
      </c>
      <c r="AI10" s="34">
        <v>6</v>
      </c>
      <c r="AJ10" s="34"/>
      <c r="AK10" s="35"/>
      <c r="AL10" s="33">
        <v>6</v>
      </c>
      <c r="AM10" s="34">
        <v>6</v>
      </c>
      <c r="AN10" s="34">
        <v>6</v>
      </c>
      <c r="AO10" s="34">
        <v>6</v>
      </c>
      <c r="AP10" s="34">
        <v>6</v>
      </c>
      <c r="AQ10" s="34"/>
      <c r="AR10" s="35"/>
      <c r="AS10" s="33">
        <v>6</v>
      </c>
      <c r="AT10" s="34">
        <v>6</v>
      </c>
      <c r="AU10" s="34">
        <v>6</v>
      </c>
      <c r="AV10" s="34">
        <v>6</v>
      </c>
      <c r="AW10" s="34">
        <v>6</v>
      </c>
      <c r="AX10" s="34"/>
      <c r="AY10" s="36"/>
      <c r="AZ10" s="173">
        <f t="shared" si="0"/>
        <v>120</v>
      </c>
      <c r="BA10" s="173"/>
      <c r="BB10" s="174"/>
      <c r="BC10" s="184">
        <f t="shared" si="1"/>
        <v>30</v>
      </c>
      <c r="BD10" s="185"/>
      <c r="BE10" s="186"/>
      <c r="BF10" s="184">
        <f t="shared" si="2"/>
        <v>0.7</v>
      </c>
      <c r="BG10" s="185"/>
      <c r="BH10" s="194"/>
      <c r="BI10" s="30">
        <f>IF(AZ10="",0,AZ10/$BI$3)</f>
        <v>0.75</v>
      </c>
      <c r="BJ10" s="32" t="s">
        <v>39</v>
      </c>
      <c r="BK10" s="32" t="s">
        <v>38</v>
      </c>
      <c r="BL10" s="56" t="s">
        <v>44</v>
      </c>
      <c r="BM10" s="61" t="s">
        <v>60</v>
      </c>
      <c r="BN10" s="61" t="s">
        <v>46</v>
      </c>
    </row>
    <row r="11" spans="1:66" s="3" customFormat="1" ht="19.5" customHeight="1" x14ac:dyDescent="0.15">
      <c r="A11" s="29">
        <v>40</v>
      </c>
      <c r="B11" s="192" t="s">
        <v>39</v>
      </c>
      <c r="C11" s="152"/>
      <c r="D11" s="152"/>
      <c r="E11" s="152"/>
      <c r="F11" s="152"/>
      <c r="G11" s="152"/>
      <c r="H11" s="152"/>
      <c r="I11" s="152"/>
      <c r="J11" s="152" t="s">
        <v>72</v>
      </c>
      <c r="K11" s="152"/>
      <c r="L11" s="152"/>
      <c r="M11" s="152"/>
      <c r="N11" s="152"/>
      <c r="O11" s="152"/>
      <c r="P11" s="152"/>
      <c r="Q11" s="132" t="s">
        <v>33</v>
      </c>
      <c r="R11" s="132"/>
      <c r="S11" s="132"/>
      <c r="T11" s="132"/>
      <c r="U11" s="132"/>
      <c r="V11" s="132"/>
      <c r="W11" s="133"/>
      <c r="X11" s="37">
        <v>6</v>
      </c>
      <c r="Y11" s="38">
        <v>6</v>
      </c>
      <c r="Z11" s="38">
        <v>6</v>
      </c>
      <c r="AA11" s="38">
        <v>7</v>
      </c>
      <c r="AB11" s="38">
        <v>7</v>
      </c>
      <c r="AC11" s="38"/>
      <c r="AD11" s="39"/>
      <c r="AE11" s="37">
        <v>6</v>
      </c>
      <c r="AF11" s="38">
        <v>6</v>
      </c>
      <c r="AG11" s="38">
        <v>6</v>
      </c>
      <c r="AH11" s="38">
        <v>7</v>
      </c>
      <c r="AI11" s="38">
        <v>7</v>
      </c>
      <c r="AJ11" s="38"/>
      <c r="AK11" s="39"/>
      <c r="AL11" s="37">
        <v>6</v>
      </c>
      <c r="AM11" s="38">
        <v>6</v>
      </c>
      <c r="AN11" s="38">
        <v>6</v>
      </c>
      <c r="AO11" s="38">
        <v>7</v>
      </c>
      <c r="AP11" s="38">
        <v>7</v>
      </c>
      <c r="AQ11" s="38"/>
      <c r="AR11" s="39"/>
      <c r="AS11" s="37">
        <v>6</v>
      </c>
      <c r="AT11" s="38">
        <v>6</v>
      </c>
      <c r="AU11" s="38">
        <v>6</v>
      </c>
      <c r="AV11" s="38">
        <v>7</v>
      </c>
      <c r="AW11" s="38">
        <v>7</v>
      </c>
      <c r="AX11" s="38"/>
      <c r="AY11" s="40"/>
      <c r="AZ11" s="130">
        <f t="shared" si="0"/>
        <v>128</v>
      </c>
      <c r="BA11" s="130"/>
      <c r="BB11" s="131"/>
      <c r="BC11" s="126">
        <f t="shared" si="1"/>
        <v>32</v>
      </c>
      <c r="BD11" s="127"/>
      <c r="BE11" s="128"/>
      <c r="BF11" s="126">
        <f t="shared" si="2"/>
        <v>0.8</v>
      </c>
      <c r="BG11" s="127"/>
      <c r="BH11" s="134"/>
      <c r="BI11" s="30">
        <f>IF(AZ11="",0,IF(AZ11/$BI$3&gt;1,1,AZ11/$BI$3))</f>
        <v>0.8</v>
      </c>
      <c r="BJ11" s="30">
        <f>IF(B11=$A$19,BI11,0)</f>
        <v>0.8</v>
      </c>
      <c r="BK11" s="30">
        <f>IF(B11=$A$18,BI11,0)</f>
        <v>0</v>
      </c>
      <c r="BL11" s="57">
        <f>IF(B11=$A$20,BI11,IF(B11=$A$21,BI11,0))</f>
        <v>0</v>
      </c>
      <c r="BM11" s="58">
        <f>IF(B11=$A$19,IF(J11=$A$25,1,IF(J11=$A$26,1,0)),0)</f>
        <v>0</v>
      </c>
      <c r="BN11" s="58">
        <f>IF(B11=$A$18,IF(J11=$A$25,1,IF(J11=$A$26,1,0)),0)</f>
        <v>0</v>
      </c>
    </row>
    <row r="12" spans="1:66" s="3" customFormat="1" ht="19.5" customHeight="1" x14ac:dyDescent="0.15">
      <c r="A12" s="29">
        <v>41</v>
      </c>
      <c r="B12" s="119" t="s">
        <v>42</v>
      </c>
      <c r="C12" s="120"/>
      <c r="D12" s="120"/>
      <c r="E12" s="120"/>
      <c r="F12" s="120"/>
      <c r="G12" s="120"/>
      <c r="H12" s="120"/>
      <c r="I12" s="120"/>
      <c r="J12" s="120" t="s">
        <v>17</v>
      </c>
      <c r="K12" s="120"/>
      <c r="L12" s="120"/>
      <c r="M12" s="120"/>
      <c r="N12" s="120"/>
      <c r="O12" s="120"/>
      <c r="P12" s="120"/>
      <c r="Q12" s="105" t="s">
        <v>31</v>
      </c>
      <c r="R12" s="105"/>
      <c r="S12" s="105"/>
      <c r="T12" s="105"/>
      <c r="U12" s="105"/>
      <c r="V12" s="105"/>
      <c r="W12" s="106"/>
      <c r="X12" s="37">
        <v>3</v>
      </c>
      <c r="Y12" s="38">
        <v>3</v>
      </c>
      <c r="Z12" s="38">
        <v>3</v>
      </c>
      <c r="AA12" s="38">
        <v>3</v>
      </c>
      <c r="AB12" s="38">
        <v>3</v>
      </c>
      <c r="AC12" s="41"/>
      <c r="AD12" s="42"/>
      <c r="AE12" s="37">
        <v>3</v>
      </c>
      <c r="AF12" s="38">
        <v>3</v>
      </c>
      <c r="AG12" s="38">
        <v>3</v>
      </c>
      <c r="AH12" s="38">
        <v>3</v>
      </c>
      <c r="AI12" s="38">
        <v>3</v>
      </c>
      <c r="AJ12" s="41"/>
      <c r="AK12" s="42"/>
      <c r="AL12" s="37">
        <v>3</v>
      </c>
      <c r="AM12" s="38">
        <v>3</v>
      </c>
      <c r="AN12" s="38">
        <v>3</v>
      </c>
      <c r="AO12" s="38">
        <v>3</v>
      </c>
      <c r="AP12" s="38">
        <v>3</v>
      </c>
      <c r="AQ12" s="41"/>
      <c r="AR12" s="42"/>
      <c r="AS12" s="37">
        <v>3</v>
      </c>
      <c r="AT12" s="38">
        <v>3</v>
      </c>
      <c r="AU12" s="38">
        <v>3</v>
      </c>
      <c r="AV12" s="38">
        <v>3</v>
      </c>
      <c r="AW12" s="38">
        <v>3</v>
      </c>
      <c r="AX12" s="41"/>
      <c r="AY12" s="44"/>
      <c r="AZ12" s="107">
        <f t="shared" si="0"/>
        <v>60</v>
      </c>
      <c r="BA12" s="107"/>
      <c r="BB12" s="108"/>
      <c r="BC12" s="114">
        <f t="shared" si="1"/>
        <v>15</v>
      </c>
      <c r="BD12" s="115"/>
      <c r="BE12" s="116"/>
      <c r="BF12" s="114">
        <f t="shared" si="2"/>
        <v>0.3</v>
      </c>
      <c r="BG12" s="115"/>
      <c r="BH12" s="129"/>
      <c r="BI12" s="30">
        <f t="shared" ref="BI12:BI30" si="3">IF(AZ12="",0,IF(AZ12/$BI$3&gt;1,1,AZ12/$BI$3))</f>
        <v>0.375</v>
      </c>
      <c r="BJ12" s="30">
        <f t="shared" ref="BJ12:BJ30" si="4">IF(B12=$A$19,BI12,0)</f>
        <v>0</v>
      </c>
      <c r="BK12" s="30">
        <f t="shared" ref="BK12:BK30" si="5">IF(B12=$A$18,BI12,0)</f>
        <v>0</v>
      </c>
      <c r="BL12" s="57">
        <f t="shared" ref="BL12:BL30" si="6">IF(B12=$A$20,BI12,IF(B12=$A$21,BI12,0))</f>
        <v>0.375</v>
      </c>
      <c r="BM12" s="58">
        <f t="shared" ref="BM12:BM30" si="7">IF(B12=$A$19,IF(J12=$A$25,1,IF(J12=$A$26,1,0)),0)</f>
        <v>0</v>
      </c>
      <c r="BN12" s="58">
        <f t="shared" ref="BN12:BN30" si="8">IF(B12=$A$18,IF(J12=$A$25,1,IF(J12=$A$26,1,0)),0)</f>
        <v>0</v>
      </c>
    </row>
    <row r="13" spans="1:66" s="3" customFormat="1" ht="19.5" customHeight="1" x14ac:dyDescent="0.15">
      <c r="A13" s="29">
        <v>42</v>
      </c>
      <c r="B13" s="119" t="s">
        <v>38</v>
      </c>
      <c r="C13" s="120"/>
      <c r="D13" s="120"/>
      <c r="E13" s="120"/>
      <c r="F13" s="120"/>
      <c r="G13" s="120"/>
      <c r="H13" s="120"/>
      <c r="I13" s="120"/>
      <c r="J13" s="120" t="s">
        <v>15</v>
      </c>
      <c r="K13" s="120"/>
      <c r="L13" s="120"/>
      <c r="M13" s="120"/>
      <c r="N13" s="120"/>
      <c r="O13" s="120"/>
      <c r="P13" s="120"/>
      <c r="Q13" s="105" t="s">
        <v>32</v>
      </c>
      <c r="R13" s="105"/>
      <c r="S13" s="105"/>
      <c r="T13" s="105"/>
      <c r="U13" s="105"/>
      <c r="V13" s="105"/>
      <c r="W13" s="106"/>
      <c r="X13" s="37">
        <v>8</v>
      </c>
      <c r="Y13" s="38">
        <v>8</v>
      </c>
      <c r="Z13" s="38">
        <v>8</v>
      </c>
      <c r="AA13" s="38">
        <v>8</v>
      </c>
      <c r="AB13" s="38">
        <v>8</v>
      </c>
      <c r="AC13" s="41"/>
      <c r="AD13" s="42"/>
      <c r="AE13" s="37">
        <v>8</v>
      </c>
      <c r="AF13" s="38">
        <v>8</v>
      </c>
      <c r="AG13" s="38">
        <v>8</v>
      </c>
      <c r="AH13" s="38">
        <v>8</v>
      </c>
      <c r="AI13" s="38">
        <v>8</v>
      </c>
      <c r="AJ13" s="41"/>
      <c r="AK13" s="42"/>
      <c r="AL13" s="37">
        <v>8</v>
      </c>
      <c r="AM13" s="38">
        <v>8</v>
      </c>
      <c r="AN13" s="38">
        <v>8</v>
      </c>
      <c r="AO13" s="38">
        <v>8</v>
      </c>
      <c r="AP13" s="38">
        <v>8</v>
      </c>
      <c r="AQ13" s="41"/>
      <c r="AR13" s="42"/>
      <c r="AS13" s="37">
        <v>8</v>
      </c>
      <c r="AT13" s="38">
        <v>8</v>
      </c>
      <c r="AU13" s="38">
        <v>8</v>
      </c>
      <c r="AV13" s="38">
        <v>8</v>
      </c>
      <c r="AW13" s="38">
        <v>8</v>
      </c>
      <c r="AX13" s="41"/>
      <c r="AY13" s="44"/>
      <c r="AZ13" s="107">
        <f t="shared" si="0"/>
        <v>160</v>
      </c>
      <c r="BA13" s="107"/>
      <c r="BB13" s="108"/>
      <c r="BC13" s="114">
        <f t="shared" si="1"/>
        <v>40</v>
      </c>
      <c r="BD13" s="115"/>
      <c r="BE13" s="116"/>
      <c r="BF13" s="114">
        <f t="shared" si="2"/>
        <v>1</v>
      </c>
      <c r="BG13" s="115"/>
      <c r="BH13" s="129"/>
      <c r="BI13" s="30">
        <f t="shared" si="3"/>
        <v>1</v>
      </c>
      <c r="BJ13" s="30">
        <f t="shared" si="4"/>
        <v>0</v>
      </c>
      <c r="BK13" s="30">
        <f t="shared" si="5"/>
        <v>1</v>
      </c>
      <c r="BL13" s="57">
        <f t="shared" si="6"/>
        <v>0</v>
      </c>
      <c r="BM13" s="58">
        <f t="shared" si="7"/>
        <v>0</v>
      </c>
      <c r="BN13" s="58">
        <f t="shared" si="8"/>
        <v>1</v>
      </c>
    </row>
    <row r="14" spans="1:66" s="3" customFormat="1" ht="19.5" customHeight="1" x14ac:dyDescent="0.15">
      <c r="A14" s="29">
        <v>43</v>
      </c>
      <c r="B14" s="119" t="s">
        <v>38</v>
      </c>
      <c r="C14" s="120"/>
      <c r="D14" s="120"/>
      <c r="E14" s="120"/>
      <c r="F14" s="120"/>
      <c r="G14" s="120"/>
      <c r="H14" s="120"/>
      <c r="I14" s="120"/>
      <c r="J14" s="120" t="s">
        <v>15</v>
      </c>
      <c r="K14" s="120"/>
      <c r="L14" s="120"/>
      <c r="M14" s="120"/>
      <c r="N14" s="120"/>
      <c r="O14" s="120"/>
      <c r="P14" s="120"/>
      <c r="Q14" s="105" t="s">
        <v>34</v>
      </c>
      <c r="R14" s="105"/>
      <c r="S14" s="105"/>
      <c r="T14" s="105"/>
      <c r="U14" s="105"/>
      <c r="V14" s="105"/>
      <c r="W14" s="106"/>
      <c r="X14" s="37">
        <v>8</v>
      </c>
      <c r="Y14" s="38">
        <v>8</v>
      </c>
      <c r="Z14" s="38">
        <v>8</v>
      </c>
      <c r="AA14" s="38">
        <v>8</v>
      </c>
      <c r="AB14" s="38">
        <v>8</v>
      </c>
      <c r="AC14" s="41"/>
      <c r="AD14" s="42"/>
      <c r="AE14" s="37">
        <v>8</v>
      </c>
      <c r="AF14" s="38">
        <v>8</v>
      </c>
      <c r="AG14" s="38">
        <v>8</v>
      </c>
      <c r="AH14" s="38">
        <v>8</v>
      </c>
      <c r="AI14" s="38">
        <v>8</v>
      </c>
      <c r="AJ14" s="41"/>
      <c r="AK14" s="42"/>
      <c r="AL14" s="37">
        <v>8</v>
      </c>
      <c r="AM14" s="38">
        <v>8</v>
      </c>
      <c r="AN14" s="38">
        <v>8</v>
      </c>
      <c r="AO14" s="38">
        <v>8</v>
      </c>
      <c r="AP14" s="38">
        <v>8</v>
      </c>
      <c r="AQ14" s="41"/>
      <c r="AR14" s="42"/>
      <c r="AS14" s="37">
        <v>8</v>
      </c>
      <c r="AT14" s="38">
        <v>8</v>
      </c>
      <c r="AU14" s="38">
        <v>8</v>
      </c>
      <c r="AV14" s="38">
        <v>8</v>
      </c>
      <c r="AW14" s="38">
        <v>8</v>
      </c>
      <c r="AX14" s="41"/>
      <c r="AY14" s="44"/>
      <c r="AZ14" s="107">
        <f t="shared" si="0"/>
        <v>160</v>
      </c>
      <c r="BA14" s="107"/>
      <c r="BB14" s="108"/>
      <c r="BC14" s="114">
        <f t="shared" si="1"/>
        <v>40</v>
      </c>
      <c r="BD14" s="115"/>
      <c r="BE14" s="116"/>
      <c r="BF14" s="114">
        <f t="shared" si="2"/>
        <v>1</v>
      </c>
      <c r="BG14" s="115"/>
      <c r="BH14" s="129"/>
      <c r="BI14" s="30">
        <f t="shared" si="3"/>
        <v>1</v>
      </c>
      <c r="BJ14" s="30">
        <f t="shared" si="4"/>
        <v>0</v>
      </c>
      <c r="BK14" s="30">
        <f t="shared" si="5"/>
        <v>1</v>
      </c>
      <c r="BL14" s="57">
        <f t="shared" si="6"/>
        <v>0</v>
      </c>
      <c r="BM14" s="58">
        <f t="shared" si="7"/>
        <v>0</v>
      </c>
      <c r="BN14" s="58">
        <f t="shared" si="8"/>
        <v>1</v>
      </c>
    </row>
    <row r="15" spans="1:66" s="3" customFormat="1" ht="19.5" customHeight="1" x14ac:dyDescent="0.15">
      <c r="A15" s="29">
        <v>44</v>
      </c>
      <c r="B15" s="119" t="s">
        <v>38</v>
      </c>
      <c r="C15" s="120"/>
      <c r="D15" s="120"/>
      <c r="E15" s="120"/>
      <c r="F15" s="120"/>
      <c r="G15" s="120"/>
      <c r="H15" s="120"/>
      <c r="I15" s="120"/>
      <c r="J15" s="120" t="s">
        <v>16</v>
      </c>
      <c r="K15" s="120"/>
      <c r="L15" s="120"/>
      <c r="M15" s="120"/>
      <c r="N15" s="120"/>
      <c r="O15" s="120"/>
      <c r="P15" s="120"/>
      <c r="Q15" s="105" t="s">
        <v>70</v>
      </c>
      <c r="R15" s="105"/>
      <c r="S15" s="105"/>
      <c r="T15" s="105"/>
      <c r="U15" s="105"/>
      <c r="V15" s="105"/>
      <c r="W15" s="106"/>
      <c r="X15" s="37">
        <v>6</v>
      </c>
      <c r="Y15" s="38">
        <v>6</v>
      </c>
      <c r="Z15" s="38">
        <v>6</v>
      </c>
      <c r="AA15" s="38">
        <v>6</v>
      </c>
      <c r="AB15" s="38">
        <v>6</v>
      </c>
      <c r="AC15" s="41"/>
      <c r="AD15" s="42"/>
      <c r="AE15" s="37">
        <v>6</v>
      </c>
      <c r="AF15" s="38">
        <v>6</v>
      </c>
      <c r="AG15" s="38">
        <v>6</v>
      </c>
      <c r="AH15" s="38">
        <v>6</v>
      </c>
      <c r="AI15" s="38">
        <v>6</v>
      </c>
      <c r="AJ15" s="41"/>
      <c r="AK15" s="42"/>
      <c r="AL15" s="37">
        <v>6</v>
      </c>
      <c r="AM15" s="38">
        <v>6</v>
      </c>
      <c r="AN15" s="38">
        <v>6</v>
      </c>
      <c r="AO15" s="38">
        <v>6</v>
      </c>
      <c r="AP15" s="38">
        <v>6</v>
      </c>
      <c r="AQ15" s="41"/>
      <c r="AR15" s="42"/>
      <c r="AS15" s="37">
        <v>6</v>
      </c>
      <c r="AT15" s="38">
        <v>6</v>
      </c>
      <c r="AU15" s="38">
        <v>6</v>
      </c>
      <c r="AV15" s="38">
        <v>6</v>
      </c>
      <c r="AW15" s="38">
        <v>6</v>
      </c>
      <c r="AX15" s="41"/>
      <c r="AY15" s="44"/>
      <c r="AZ15" s="107">
        <f t="shared" si="0"/>
        <v>120</v>
      </c>
      <c r="BA15" s="107"/>
      <c r="BB15" s="108"/>
      <c r="BC15" s="114">
        <f t="shared" si="1"/>
        <v>30</v>
      </c>
      <c r="BD15" s="115"/>
      <c r="BE15" s="116"/>
      <c r="BF15" s="114">
        <f t="shared" si="2"/>
        <v>0.7</v>
      </c>
      <c r="BG15" s="115"/>
      <c r="BH15" s="129"/>
      <c r="BI15" s="30">
        <f t="shared" si="3"/>
        <v>0.75</v>
      </c>
      <c r="BJ15" s="30">
        <f t="shared" si="4"/>
        <v>0</v>
      </c>
      <c r="BK15" s="30">
        <f t="shared" si="5"/>
        <v>0.75</v>
      </c>
      <c r="BL15" s="57">
        <f t="shared" si="6"/>
        <v>0</v>
      </c>
      <c r="BM15" s="58">
        <f t="shared" si="7"/>
        <v>0</v>
      </c>
      <c r="BN15" s="58">
        <f t="shared" si="8"/>
        <v>1</v>
      </c>
    </row>
    <row r="16" spans="1:66" s="3" customFormat="1" ht="19.5" customHeight="1" x14ac:dyDescent="0.15">
      <c r="A16" s="29"/>
      <c r="B16" s="119" t="s">
        <v>43</v>
      </c>
      <c r="C16" s="120"/>
      <c r="D16" s="120"/>
      <c r="E16" s="120"/>
      <c r="F16" s="120"/>
      <c r="G16" s="120"/>
      <c r="H16" s="120"/>
      <c r="I16" s="120"/>
      <c r="J16" s="120" t="s">
        <v>16</v>
      </c>
      <c r="K16" s="120"/>
      <c r="L16" s="120"/>
      <c r="M16" s="120"/>
      <c r="N16" s="120"/>
      <c r="O16" s="120"/>
      <c r="P16" s="120"/>
      <c r="Q16" s="105" t="s">
        <v>70</v>
      </c>
      <c r="R16" s="105"/>
      <c r="S16" s="105"/>
      <c r="T16" s="105"/>
      <c r="U16" s="105"/>
      <c r="V16" s="105"/>
      <c r="W16" s="106"/>
      <c r="X16" s="37">
        <v>2</v>
      </c>
      <c r="Y16" s="38">
        <v>2</v>
      </c>
      <c r="Z16" s="38">
        <v>2</v>
      </c>
      <c r="AA16" s="38">
        <v>2</v>
      </c>
      <c r="AB16" s="38">
        <v>2</v>
      </c>
      <c r="AC16" s="41"/>
      <c r="AD16" s="42"/>
      <c r="AE16" s="37">
        <v>2</v>
      </c>
      <c r="AF16" s="38">
        <v>2</v>
      </c>
      <c r="AG16" s="38">
        <v>2</v>
      </c>
      <c r="AH16" s="38">
        <v>2</v>
      </c>
      <c r="AI16" s="38">
        <v>2</v>
      </c>
      <c r="AJ16" s="41"/>
      <c r="AK16" s="42"/>
      <c r="AL16" s="37">
        <v>2</v>
      </c>
      <c r="AM16" s="38">
        <v>2</v>
      </c>
      <c r="AN16" s="38">
        <v>2</v>
      </c>
      <c r="AO16" s="38">
        <v>2</v>
      </c>
      <c r="AP16" s="38">
        <v>2</v>
      </c>
      <c r="AQ16" s="41"/>
      <c r="AR16" s="42"/>
      <c r="AS16" s="37">
        <v>2</v>
      </c>
      <c r="AT16" s="38">
        <v>2</v>
      </c>
      <c r="AU16" s="38">
        <v>2</v>
      </c>
      <c r="AV16" s="38">
        <v>2</v>
      </c>
      <c r="AW16" s="38">
        <v>2</v>
      </c>
      <c r="AX16" s="41"/>
      <c r="AY16" s="44"/>
      <c r="AZ16" s="107">
        <f t="shared" si="0"/>
        <v>40</v>
      </c>
      <c r="BA16" s="107"/>
      <c r="BB16" s="108"/>
      <c r="BC16" s="114">
        <f t="shared" si="1"/>
        <v>10</v>
      </c>
      <c r="BD16" s="115"/>
      <c r="BE16" s="116"/>
      <c r="BF16" s="114">
        <f t="shared" si="2"/>
        <v>0.2</v>
      </c>
      <c r="BG16" s="115"/>
      <c r="BH16" s="129"/>
      <c r="BI16" s="30">
        <f t="shared" si="3"/>
        <v>0.25</v>
      </c>
      <c r="BJ16" s="30">
        <f t="shared" si="4"/>
        <v>0</v>
      </c>
      <c r="BK16" s="30">
        <f t="shared" si="5"/>
        <v>0</v>
      </c>
      <c r="BL16" s="57">
        <f t="shared" si="6"/>
        <v>0</v>
      </c>
      <c r="BM16" s="58">
        <f t="shared" si="7"/>
        <v>0</v>
      </c>
      <c r="BN16" s="58">
        <f t="shared" si="8"/>
        <v>0</v>
      </c>
    </row>
    <row r="17" spans="1:66" s="3" customFormat="1" ht="19.5" customHeight="1" x14ac:dyDescent="0.15">
      <c r="A17" s="29" t="s">
        <v>36</v>
      </c>
      <c r="B17" s="119"/>
      <c r="C17" s="120"/>
      <c r="D17" s="120"/>
      <c r="E17" s="120"/>
      <c r="F17" s="120"/>
      <c r="G17" s="120"/>
      <c r="H17" s="120"/>
      <c r="I17" s="120"/>
      <c r="J17" s="120"/>
      <c r="K17" s="120"/>
      <c r="L17" s="120"/>
      <c r="M17" s="120"/>
      <c r="N17" s="120"/>
      <c r="O17" s="120"/>
      <c r="P17" s="120"/>
      <c r="Q17" s="105"/>
      <c r="R17" s="105"/>
      <c r="S17" s="105"/>
      <c r="T17" s="105"/>
      <c r="U17" s="105"/>
      <c r="V17" s="105"/>
      <c r="W17" s="106"/>
      <c r="X17" s="37"/>
      <c r="Y17" s="38"/>
      <c r="Z17" s="38"/>
      <c r="AA17" s="38"/>
      <c r="AB17" s="38"/>
      <c r="AC17" s="41"/>
      <c r="AD17" s="42"/>
      <c r="AE17" s="43"/>
      <c r="AF17" s="41"/>
      <c r="AG17" s="41"/>
      <c r="AH17" s="41"/>
      <c r="AI17" s="41"/>
      <c r="AJ17" s="41"/>
      <c r="AK17" s="42"/>
      <c r="AL17" s="43"/>
      <c r="AM17" s="41"/>
      <c r="AN17" s="41"/>
      <c r="AO17" s="41"/>
      <c r="AP17" s="41"/>
      <c r="AQ17" s="41"/>
      <c r="AR17" s="42"/>
      <c r="AS17" s="43"/>
      <c r="AT17" s="41"/>
      <c r="AU17" s="41"/>
      <c r="AV17" s="41"/>
      <c r="AW17" s="41"/>
      <c r="AX17" s="41"/>
      <c r="AY17" s="44"/>
      <c r="AZ17" s="107" t="str">
        <f t="shared" si="0"/>
        <v/>
      </c>
      <c r="BA17" s="107"/>
      <c r="BB17" s="108"/>
      <c r="BC17" s="114" t="str">
        <f t="shared" si="1"/>
        <v/>
      </c>
      <c r="BD17" s="115"/>
      <c r="BE17" s="116"/>
      <c r="BF17" s="114" t="str">
        <f t="shared" si="2"/>
        <v/>
      </c>
      <c r="BG17" s="115"/>
      <c r="BH17" s="129"/>
      <c r="BI17" s="30">
        <f t="shared" si="3"/>
        <v>0</v>
      </c>
      <c r="BJ17" s="30">
        <f t="shared" si="4"/>
        <v>0</v>
      </c>
      <c r="BK17" s="30">
        <f t="shared" si="5"/>
        <v>0</v>
      </c>
      <c r="BL17" s="57">
        <f t="shared" si="6"/>
        <v>0</v>
      </c>
      <c r="BM17" s="58">
        <f t="shared" si="7"/>
        <v>0</v>
      </c>
      <c r="BN17" s="58">
        <f t="shared" si="8"/>
        <v>0</v>
      </c>
    </row>
    <row r="18" spans="1:66" s="3" customFormat="1" ht="19.5" customHeight="1" x14ac:dyDescent="0.15">
      <c r="A18" s="29" t="s">
        <v>38</v>
      </c>
      <c r="B18" s="119"/>
      <c r="C18" s="120"/>
      <c r="D18" s="120"/>
      <c r="E18" s="120"/>
      <c r="F18" s="120"/>
      <c r="G18" s="120"/>
      <c r="H18" s="120"/>
      <c r="I18" s="120"/>
      <c r="J18" s="120"/>
      <c r="K18" s="120"/>
      <c r="L18" s="120"/>
      <c r="M18" s="120"/>
      <c r="N18" s="120"/>
      <c r="O18" s="120"/>
      <c r="P18" s="120"/>
      <c r="Q18" s="105"/>
      <c r="R18" s="105"/>
      <c r="S18" s="105"/>
      <c r="T18" s="105"/>
      <c r="U18" s="105"/>
      <c r="V18" s="105"/>
      <c r="W18" s="106"/>
      <c r="X18" s="37"/>
      <c r="Y18" s="38"/>
      <c r="Z18" s="38"/>
      <c r="AA18" s="38"/>
      <c r="AB18" s="38"/>
      <c r="AC18" s="41"/>
      <c r="AD18" s="42"/>
      <c r="AE18" s="43"/>
      <c r="AF18" s="41"/>
      <c r="AG18" s="41"/>
      <c r="AH18" s="41"/>
      <c r="AI18" s="41"/>
      <c r="AJ18" s="41"/>
      <c r="AK18" s="42"/>
      <c r="AL18" s="43"/>
      <c r="AM18" s="41"/>
      <c r="AN18" s="41"/>
      <c r="AO18" s="41"/>
      <c r="AP18" s="41"/>
      <c r="AQ18" s="41"/>
      <c r="AR18" s="42"/>
      <c r="AS18" s="43"/>
      <c r="AT18" s="41"/>
      <c r="AU18" s="41"/>
      <c r="AV18" s="41"/>
      <c r="AW18" s="41"/>
      <c r="AX18" s="41"/>
      <c r="AY18" s="44"/>
      <c r="AZ18" s="107" t="str">
        <f t="shared" si="0"/>
        <v/>
      </c>
      <c r="BA18" s="107"/>
      <c r="BB18" s="108"/>
      <c r="BC18" s="114" t="str">
        <f t="shared" si="1"/>
        <v/>
      </c>
      <c r="BD18" s="115"/>
      <c r="BE18" s="116"/>
      <c r="BF18" s="114" t="str">
        <f t="shared" si="2"/>
        <v/>
      </c>
      <c r="BG18" s="115"/>
      <c r="BH18" s="129"/>
      <c r="BI18" s="30">
        <f t="shared" si="3"/>
        <v>0</v>
      </c>
      <c r="BJ18" s="30">
        <f t="shared" si="4"/>
        <v>0</v>
      </c>
      <c r="BK18" s="30">
        <f t="shared" si="5"/>
        <v>0</v>
      </c>
      <c r="BL18" s="57">
        <f t="shared" si="6"/>
        <v>0</v>
      </c>
      <c r="BM18" s="58">
        <f t="shared" si="7"/>
        <v>0</v>
      </c>
      <c r="BN18" s="58">
        <f t="shared" si="8"/>
        <v>0</v>
      </c>
    </row>
    <row r="19" spans="1:66" s="3" customFormat="1" ht="19.5" customHeight="1" x14ac:dyDescent="0.15">
      <c r="A19" s="29" t="s">
        <v>39</v>
      </c>
      <c r="B19" s="119"/>
      <c r="C19" s="120"/>
      <c r="D19" s="120"/>
      <c r="E19" s="120"/>
      <c r="F19" s="120"/>
      <c r="G19" s="120"/>
      <c r="H19" s="120"/>
      <c r="I19" s="120"/>
      <c r="J19" s="120"/>
      <c r="K19" s="120"/>
      <c r="L19" s="120"/>
      <c r="M19" s="120"/>
      <c r="N19" s="120"/>
      <c r="O19" s="120"/>
      <c r="P19" s="120"/>
      <c r="Q19" s="105"/>
      <c r="R19" s="105"/>
      <c r="S19" s="105"/>
      <c r="T19" s="105"/>
      <c r="U19" s="105"/>
      <c r="V19" s="105"/>
      <c r="W19" s="106"/>
      <c r="X19" s="37"/>
      <c r="Y19" s="38"/>
      <c r="Z19" s="38"/>
      <c r="AA19" s="38"/>
      <c r="AB19" s="38"/>
      <c r="AC19" s="41"/>
      <c r="AD19" s="42"/>
      <c r="AE19" s="43"/>
      <c r="AF19" s="41"/>
      <c r="AG19" s="41"/>
      <c r="AH19" s="41"/>
      <c r="AI19" s="41"/>
      <c r="AJ19" s="41"/>
      <c r="AK19" s="42"/>
      <c r="AL19" s="43"/>
      <c r="AM19" s="41"/>
      <c r="AN19" s="41"/>
      <c r="AO19" s="41"/>
      <c r="AP19" s="41"/>
      <c r="AQ19" s="41"/>
      <c r="AR19" s="42"/>
      <c r="AS19" s="43"/>
      <c r="AT19" s="41"/>
      <c r="AU19" s="41"/>
      <c r="AV19" s="41"/>
      <c r="AW19" s="41"/>
      <c r="AX19" s="41"/>
      <c r="AY19" s="44"/>
      <c r="AZ19" s="107" t="str">
        <f t="shared" si="0"/>
        <v/>
      </c>
      <c r="BA19" s="107"/>
      <c r="BB19" s="108"/>
      <c r="BC19" s="114" t="str">
        <f t="shared" si="1"/>
        <v/>
      </c>
      <c r="BD19" s="115"/>
      <c r="BE19" s="116"/>
      <c r="BF19" s="114" t="str">
        <f t="shared" si="2"/>
        <v/>
      </c>
      <c r="BG19" s="115"/>
      <c r="BH19" s="129"/>
      <c r="BI19" s="30">
        <f t="shared" si="3"/>
        <v>0</v>
      </c>
      <c r="BJ19" s="30">
        <f t="shared" si="4"/>
        <v>0</v>
      </c>
      <c r="BK19" s="30">
        <f t="shared" si="5"/>
        <v>0</v>
      </c>
      <c r="BL19" s="57">
        <f t="shared" si="6"/>
        <v>0</v>
      </c>
      <c r="BM19" s="58">
        <f t="shared" si="7"/>
        <v>0</v>
      </c>
      <c r="BN19" s="58">
        <f t="shared" si="8"/>
        <v>0</v>
      </c>
    </row>
    <row r="20" spans="1:66" s="3" customFormat="1" ht="19.5" customHeight="1" x14ac:dyDescent="0.15">
      <c r="A20" s="29" t="s">
        <v>41</v>
      </c>
      <c r="B20" s="119"/>
      <c r="C20" s="120"/>
      <c r="D20" s="120"/>
      <c r="E20" s="120"/>
      <c r="F20" s="120"/>
      <c r="G20" s="120"/>
      <c r="H20" s="120"/>
      <c r="I20" s="120"/>
      <c r="J20" s="120"/>
      <c r="K20" s="120"/>
      <c r="L20" s="120"/>
      <c r="M20" s="120"/>
      <c r="N20" s="120"/>
      <c r="O20" s="120"/>
      <c r="P20" s="120"/>
      <c r="Q20" s="105"/>
      <c r="R20" s="105"/>
      <c r="S20" s="105"/>
      <c r="T20" s="105"/>
      <c r="U20" s="105"/>
      <c r="V20" s="105"/>
      <c r="W20" s="106"/>
      <c r="X20" s="37"/>
      <c r="Y20" s="38"/>
      <c r="Z20" s="38"/>
      <c r="AA20" s="38"/>
      <c r="AB20" s="38"/>
      <c r="AC20" s="41"/>
      <c r="AD20" s="42"/>
      <c r="AE20" s="43"/>
      <c r="AF20" s="41"/>
      <c r="AG20" s="41"/>
      <c r="AH20" s="41"/>
      <c r="AI20" s="41"/>
      <c r="AJ20" s="41"/>
      <c r="AK20" s="42"/>
      <c r="AL20" s="43"/>
      <c r="AM20" s="41"/>
      <c r="AN20" s="41"/>
      <c r="AO20" s="41"/>
      <c r="AP20" s="41"/>
      <c r="AQ20" s="41"/>
      <c r="AR20" s="42"/>
      <c r="AS20" s="43"/>
      <c r="AT20" s="41"/>
      <c r="AU20" s="41"/>
      <c r="AV20" s="41"/>
      <c r="AW20" s="41"/>
      <c r="AX20" s="41"/>
      <c r="AY20" s="44"/>
      <c r="AZ20" s="107" t="str">
        <f t="shared" si="0"/>
        <v/>
      </c>
      <c r="BA20" s="107"/>
      <c r="BB20" s="108"/>
      <c r="BC20" s="114" t="str">
        <f t="shared" si="1"/>
        <v/>
      </c>
      <c r="BD20" s="115"/>
      <c r="BE20" s="116"/>
      <c r="BF20" s="114" t="str">
        <f t="shared" si="2"/>
        <v/>
      </c>
      <c r="BG20" s="115"/>
      <c r="BH20" s="129"/>
      <c r="BI20" s="30">
        <f t="shared" si="3"/>
        <v>0</v>
      </c>
      <c r="BJ20" s="30">
        <f t="shared" si="4"/>
        <v>0</v>
      </c>
      <c r="BK20" s="30">
        <f t="shared" si="5"/>
        <v>0</v>
      </c>
      <c r="BL20" s="57">
        <f t="shared" si="6"/>
        <v>0</v>
      </c>
      <c r="BM20" s="58">
        <f t="shared" si="7"/>
        <v>0</v>
      </c>
      <c r="BN20" s="58">
        <f t="shared" si="8"/>
        <v>0</v>
      </c>
    </row>
    <row r="21" spans="1:66" s="3" customFormat="1" ht="19.5" customHeight="1" x14ac:dyDescent="0.15">
      <c r="A21" s="29" t="s">
        <v>42</v>
      </c>
      <c r="B21" s="119"/>
      <c r="C21" s="120"/>
      <c r="D21" s="120"/>
      <c r="E21" s="120"/>
      <c r="F21" s="120"/>
      <c r="G21" s="120"/>
      <c r="H21" s="120"/>
      <c r="I21" s="120"/>
      <c r="J21" s="120"/>
      <c r="K21" s="120"/>
      <c r="L21" s="120"/>
      <c r="M21" s="120"/>
      <c r="N21" s="120"/>
      <c r="O21" s="120"/>
      <c r="P21" s="120"/>
      <c r="Q21" s="105"/>
      <c r="R21" s="105"/>
      <c r="S21" s="105"/>
      <c r="T21" s="105"/>
      <c r="U21" s="105"/>
      <c r="V21" s="105"/>
      <c r="W21" s="106"/>
      <c r="X21" s="37"/>
      <c r="Y21" s="38"/>
      <c r="Z21" s="38"/>
      <c r="AA21" s="38"/>
      <c r="AB21" s="38"/>
      <c r="AC21" s="41"/>
      <c r="AD21" s="42"/>
      <c r="AE21" s="43"/>
      <c r="AF21" s="41"/>
      <c r="AG21" s="41"/>
      <c r="AH21" s="41"/>
      <c r="AI21" s="41"/>
      <c r="AJ21" s="41"/>
      <c r="AK21" s="42"/>
      <c r="AL21" s="43"/>
      <c r="AM21" s="41"/>
      <c r="AN21" s="41"/>
      <c r="AO21" s="41"/>
      <c r="AP21" s="41"/>
      <c r="AQ21" s="41"/>
      <c r="AR21" s="42"/>
      <c r="AS21" s="43"/>
      <c r="AT21" s="41"/>
      <c r="AU21" s="41"/>
      <c r="AV21" s="41"/>
      <c r="AW21" s="41"/>
      <c r="AX21" s="41"/>
      <c r="AY21" s="44"/>
      <c r="AZ21" s="107" t="str">
        <f t="shared" si="0"/>
        <v/>
      </c>
      <c r="BA21" s="107"/>
      <c r="BB21" s="108"/>
      <c r="BC21" s="114" t="str">
        <f t="shared" si="1"/>
        <v/>
      </c>
      <c r="BD21" s="115"/>
      <c r="BE21" s="116"/>
      <c r="BF21" s="114" t="str">
        <f t="shared" si="2"/>
        <v/>
      </c>
      <c r="BG21" s="115"/>
      <c r="BH21" s="129"/>
      <c r="BI21" s="30">
        <f t="shared" si="3"/>
        <v>0</v>
      </c>
      <c r="BJ21" s="30">
        <f t="shared" si="4"/>
        <v>0</v>
      </c>
      <c r="BK21" s="30">
        <f t="shared" si="5"/>
        <v>0</v>
      </c>
      <c r="BL21" s="57">
        <f t="shared" si="6"/>
        <v>0</v>
      </c>
      <c r="BM21" s="58">
        <f t="shared" si="7"/>
        <v>0</v>
      </c>
      <c r="BN21" s="58">
        <f t="shared" si="8"/>
        <v>0</v>
      </c>
    </row>
    <row r="22" spans="1:66" s="3" customFormat="1" ht="19.5" customHeight="1" x14ac:dyDescent="0.15">
      <c r="A22" s="29" t="s">
        <v>43</v>
      </c>
      <c r="B22" s="119"/>
      <c r="C22" s="120"/>
      <c r="D22" s="120"/>
      <c r="E22" s="120"/>
      <c r="F22" s="120"/>
      <c r="G22" s="120"/>
      <c r="H22" s="120"/>
      <c r="I22" s="120"/>
      <c r="J22" s="120"/>
      <c r="K22" s="120"/>
      <c r="L22" s="120"/>
      <c r="M22" s="120"/>
      <c r="N22" s="120"/>
      <c r="O22" s="120"/>
      <c r="P22" s="120"/>
      <c r="Q22" s="105"/>
      <c r="R22" s="105"/>
      <c r="S22" s="105"/>
      <c r="T22" s="105"/>
      <c r="U22" s="105"/>
      <c r="V22" s="105"/>
      <c r="W22" s="106"/>
      <c r="X22" s="37"/>
      <c r="Y22" s="38"/>
      <c r="Z22" s="38"/>
      <c r="AA22" s="38"/>
      <c r="AB22" s="38"/>
      <c r="AC22" s="41"/>
      <c r="AD22" s="42"/>
      <c r="AE22" s="43"/>
      <c r="AF22" s="41"/>
      <c r="AG22" s="41"/>
      <c r="AH22" s="41"/>
      <c r="AI22" s="41"/>
      <c r="AJ22" s="41"/>
      <c r="AK22" s="42"/>
      <c r="AL22" s="43"/>
      <c r="AM22" s="41"/>
      <c r="AN22" s="41"/>
      <c r="AO22" s="41"/>
      <c r="AP22" s="41"/>
      <c r="AQ22" s="41"/>
      <c r="AR22" s="42"/>
      <c r="AS22" s="43"/>
      <c r="AT22" s="41"/>
      <c r="AU22" s="41"/>
      <c r="AV22" s="41"/>
      <c r="AW22" s="41"/>
      <c r="AX22" s="41"/>
      <c r="AY22" s="44"/>
      <c r="AZ22" s="107" t="str">
        <f t="shared" si="0"/>
        <v/>
      </c>
      <c r="BA22" s="107"/>
      <c r="BB22" s="108"/>
      <c r="BC22" s="114" t="str">
        <f t="shared" si="1"/>
        <v/>
      </c>
      <c r="BD22" s="115"/>
      <c r="BE22" s="116"/>
      <c r="BF22" s="114" t="str">
        <f t="shared" si="2"/>
        <v/>
      </c>
      <c r="BG22" s="115"/>
      <c r="BH22" s="129"/>
      <c r="BI22" s="30">
        <f t="shared" si="3"/>
        <v>0</v>
      </c>
      <c r="BJ22" s="30">
        <f t="shared" si="4"/>
        <v>0</v>
      </c>
      <c r="BK22" s="30">
        <f t="shared" si="5"/>
        <v>0</v>
      </c>
      <c r="BL22" s="57">
        <f t="shared" si="6"/>
        <v>0</v>
      </c>
      <c r="BM22" s="58">
        <f t="shared" si="7"/>
        <v>0</v>
      </c>
      <c r="BN22" s="58">
        <f t="shared" si="8"/>
        <v>0</v>
      </c>
    </row>
    <row r="23" spans="1:66" s="3" customFormat="1" ht="19.5" customHeight="1" x14ac:dyDescent="0.15">
      <c r="A23" s="29" t="s">
        <v>40</v>
      </c>
      <c r="B23" s="119"/>
      <c r="C23" s="120"/>
      <c r="D23" s="120"/>
      <c r="E23" s="120"/>
      <c r="F23" s="120"/>
      <c r="G23" s="120"/>
      <c r="H23" s="120"/>
      <c r="I23" s="120"/>
      <c r="J23" s="120"/>
      <c r="K23" s="120"/>
      <c r="L23" s="120"/>
      <c r="M23" s="120"/>
      <c r="N23" s="120"/>
      <c r="O23" s="120"/>
      <c r="P23" s="120"/>
      <c r="Q23" s="105"/>
      <c r="R23" s="105"/>
      <c r="S23" s="105"/>
      <c r="T23" s="105"/>
      <c r="U23" s="105"/>
      <c r="V23" s="105"/>
      <c r="W23" s="106"/>
      <c r="X23" s="37"/>
      <c r="Y23" s="38"/>
      <c r="Z23" s="38"/>
      <c r="AA23" s="38"/>
      <c r="AB23" s="38"/>
      <c r="AC23" s="41"/>
      <c r="AD23" s="42"/>
      <c r="AE23" s="43"/>
      <c r="AF23" s="41"/>
      <c r="AG23" s="41"/>
      <c r="AH23" s="41"/>
      <c r="AI23" s="41"/>
      <c r="AJ23" s="41"/>
      <c r="AK23" s="42"/>
      <c r="AL23" s="43"/>
      <c r="AM23" s="41"/>
      <c r="AN23" s="41"/>
      <c r="AO23" s="41"/>
      <c r="AP23" s="41"/>
      <c r="AQ23" s="41"/>
      <c r="AR23" s="42"/>
      <c r="AS23" s="43"/>
      <c r="AT23" s="41"/>
      <c r="AU23" s="41"/>
      <c r="AV23" s="41"/>
      <c r="AW23" s="41"/>
      <c r="AX23" s="41"/>
      <c r="AY23" s="44"/>
      <c r="AZ23" s="107" t="str">
        <f t="shared" si="0"/>
        <v/>
      </c>
      <c r="BA23" s="107"/>
      <c r="BB23" s="108"/>
      <c r="BC23" s="114" t="str">
        <f t="shared" si="1"/>
        <v/>
      </c>
      <c r="BD23" s="115"/>
      <c r="BE23" s="116"/>
      <c r="BF23" s="114" t="str">
        <f t="shared" si="2"/>
        <v/>
      </c>
      <c r="BG23" s="115"/>
      <c r="BH23" s="129"/>
      <c r="BI23" s="30">
        <f t="shared" si="3"/>
        <v>0</v>
      </c>
      <c r="BJ23" s="30">
        <f t="shared" si="4"/>
        <v>0</v>
      </c>
      <c r="BK23" s="30">
        <f t="shared" si="5"/>
        <v>0</v>
      </c>
      <c r="BL23" s="57">
        <f t="shared" si="6"/>
        <v>0</v>
      </c>
      <c r="BM23" s="58">
        <f t="shared" si="7"/>
        <v>0</v>
      </c>
      <c r="BN23" s="58">
        <f t="shared" si="8"/>
        <v>0</v>
      </c>
    </row>
    <row r="24" spans="1:66" s="3" customFormat="1" ht="19.5" customHeight="1" x14ac:dyDescent="0.15">
      <c r="A24" s="29"/>
      <c r="B24" s="119"/>
      <c r="C24" s="120"/>
      <c r="D24" s="120"/>
      <c r="E24" s="120"/>
      <c r="F24" s="120"/>
      <c r="G24" s="120"/>
      <c r="H24" s="120"/>
      <c r="I24" s="120"/>
      <c r="J24" s="120"/>
      <c r="K24" s="120"/>
      <c r="L24" s="120"/>
      <c r="M24" s="120"/>
      <c r="N24" s="120"/>
      <c r="O24" s="120"/>
      <c r="P24" s="120"/>
      <c r="Q24" s="105"/>
      <c r="R24" s="105"/>
      <c r="S24" s="105"/>
      <c r="T24" s="105"/>
      <c r="U24" s="105"/>
      <c r="V24" s="105"/>
      <c r="W24" s="106"/>
      <c r="X24" s="37"/>
      <c r="Y24" s="38"/>
      <c r="Z24" s="38"/>
      <c r="AA24" s="38"/>
      <c r="AB24" s="38"/>
      <c r="AC24" s="41"/>
      <c r="AD24" s="42"/>
      <c r="AE24" s="43"/>
      <c r="AF24" s="41"/>
      <c r="AG24" s="41"/>
      <c r="AH24" s="41"/>
      <c r="AI24" s="41"/>
      <c r="AJ24" s="41"/>
      <c r="AK24" s="42"/>
      <c r="AL24" s="43"/>
      <c r="AM24" s="41"/>
      <c r="AN24" s="41"/>
      <c r="AO24" s="41"/>
      <c r="AP24" s="41"/>
      <c r="AQ24" s="41"/>
      <c r="AR24" s="42"/>
      <c r="AS24" s="43"/>
      <c r="AT24" s="41"/>
      <c r="AU24" s="41"/>
      <c r="AV24" s="41"/>
      <c r="AW24" s="41"/>
      <c r="AX24" s="41"/>
      <c r="AY24" s="44"/>
      <c r="AZ24" s="107" t="str">
        <f t="shared" si="0"/>
        <v/>
      </c>
      <c r="BA24" s="107"/>
      <c r="BB24" s="108"/>
      <c r="BC24" s="114" t="str">
        <f t="shared" si="1"/>
        <v/>
      </c>
      <c r="BD24" s="115"/>
      <c r="BE24" s="116"/>
      <c r="BF24" s="114" t="str">
        <f t="shared" si="2"/>
        <v/>
      </c>
      <c r="BG24" s="115"/>
      <c r="BH24" s="129"/>
      <c r="BI24" s="30">
        <f t="shared" si="3"/>
        <v>0</v>
      </c>
      <c r="BJ24" s="30">
        <f t="shared" si="4"/>
        <v>0</v>
      </c>
      <c r="BK24" s="30">
        <f t="shared" si="5"/>
        <v>0</v>
      </c>
      <c r="BL24" s="57">
        <f t="shared" si="6"/>
        <v>0</v>
      </c>
      <c r="BM24" s="58">
        <f t="shared" si="7"/>
        <v>0</v>
      </c>
      <c r="BN24" s="58">
        <f t="shared" si="8"/>
        <v>0</v>
      </c>
    </row>
    <row r="25" spans="1:66" s="3" customFormat="1" ht="19.5" customHeight="1" x14ac:dyDescent="0.15">
      <c r="A25" s="29" t="s">
        <v>15</v>
      </c>
      <c r="B25" s="119"/>
      <c r="C25" s="120"/>
      <c r="D25" s="120"/>
      <c r="E25" s="120"/>
      <c r="F25" s="120"/>
      <c r="G25" s="120"/>
      <c r="H25" s="120"/>
      <c r="I25" s="120"/>
      <c r="J25" s="120"/>
      <c r="K25" s="120"/>
      <c r="L25" s="120"/>
      <c r="M25" s="120"/>
      <c r="N25" s="120"/>
      <c r="O25" s="120"/>
      <c r="P25" s="120"/>
      <c r="Q25" s="105"/>
      <c r="R25" s="105"/>
      <c r="S25" s="105"/>
      <c r="T25" s="105"/>
      <c r="U25" s="105"/>
      <c r="V25" s="105"/>
      <c r="W25" s="106"/>
      <c r="X25" s="43"/>
      <c r="Y25" s="41"/>
      <c r="Z25" s="41"/>
      <c r="AA25" s="41"/>
      <c r="AB25" s="41"/>
      <c r="AC25" s="41"/>
      <c r="AD25" s="42"/>
      <c r="AE25" s="43"/>
      <c r="AF25" s="41"/>
      <c r="AG25" s="41"/>
      <c r="AH25" s="41"/>
      <c r="AI25" s="41"/>
      <c r="AJ25" s="41"/>
      <c r="AK25" s="42"/>
      <c r="AL25" s="43"/>
      <c r="AM25" s="41"/>
      <c r="AN25" s="41"/>
      <c r="AO25" s="41"/>
      <c r="AP25" s="41"/>
      <c r="AQ25" s="41"/>
      <c r="AR25" s="42"/>
      <c r="AS25" s="43"/>
      <c r="AT25" s="41"/>
      <c r="AU25" s="41"/>
      <c r="AV25" s="41"/>
      <c r="AW25" s="41"/>
      <c r="AX25" s="41"/>
      <c r="AY25" s="44"/>
      <c r="AZ25" s="107" t="str">
        <f t="shared" si="0"/>
        <v/>
      </c>
      <c r="BA25" s="107"/>
      <c r="BB25" s="108"/>
      <c r="BC25" s="114" t="str">
        <f t="shared" si="1"/>
        <v/>
      </c>
      <c r="BD25" s="115"/>
      <c r="BE25" s="116"/>
      <c r="BF25" s="114" t="str">
        <f t="shared" si="2"/>
        <v/>
      </c>
      <c r="BG25" s="115"/>
      <c r="BH25" s="129"/>
      <c r="BI25" s="30">
        <f t="shared" si="3"/>
        <v>0</v>
      </c>
      <c r="BJ25" s="30">
        <f t="shared" si="4"/>
        <v>0</v>
      </c>
      <c r="BK25" s="30">
        <f t="shared" si="5"/>
        <v>0</v>
      </c>
      <c r="BL25" s="57">
        <f t="shared" si="6"/>
        <v>0</v>
      </c>
      <c r="BM25" s="58">
        <f t="shared" si="7"/>
        <v>0</v>
      </c>
      <c r="BN25" s="58">
        <f t="shared" si="8"/>
        <v>0</v>
      </c>
    </row>
    <row r="26" spans="1:66" s="3" customFormat="1" ht="19.5" customHeight="1" x14ac:dyDescent="0.15">
      <c r="A26" s="29" t="s">
        <v>16</v>
      </c>
      <c r="B26" s="119"/>
      <c r="C26" s="120"/>
      <c r="D26" s="120"/>
      <c r="E26" s="120"/>
      <c r="F26" s="120"/>
      <c r="G26" s="120"/>
      <c r="H26" s="120"/>
      <c r="I26" s="120"/>
      <c r="J26" s="120"/>
      <c r="K26" s="120"/>
      <c r="L26" s="120"/>
      <c r="M26" s="120"/>
      <c r="N26" s="120"/>
      <c r="O26" s="120"/>
      <c r="P26" s="120"/>
      <c r="Q26" s="105"/>
      <c r="R26" s="105"/>
      <c r="S26" s="105"/>
      <c r="T26" s="105"/>
      <c r="U26" s="105"/>
      <c r="V26" s="105"/>
      <c r="W26" s="106"/>
      <c r="X26" s="43"/>
      <c r="Y26" s="41"/>
      <c r="Z26" s="41"/>
      <c r="AA26" s="41"/>
      <c r="AB26" s="41"/>
      <c r="AC26" s="41"/>
      <c r="AD26" s="42"/>
      <c r="AE26" s="43"/>
      <c r="AF26" s="41"/>
      <c r="AG26" s="41"/>
      <c r="AH26" s="41"/>
      <c r="AI26" s="41"/>
      <c r="AJ26" s="41"/>
      <c r="AK26" s="42"/>
      <c r="AL26" s="43"/>
      <c r="AM26" s="41"/>
      <c r="AN26" s="41"/>
      <c r="AO26" s="41"/>
      <c r="AP26" s="41"/>
      <c r="AQ26" s="41"/>
      <c r="AR26" s="42"/>
      <c r="AS26" s="43"/>
      <c r="AT26" s="41"/>
      <c r="AU26" s="41"/>
      <c r="AV26" s="41"/>
      <c r="AW26" s="41"/>
      <c r="AX26" s="41"/>
      <c r="AY26" s="44"/>
      <c r="AZ26" s="107" t="str">
        <f t="shared" si="0"/>
        <v/>
      </c>
      <c r="BA26" s="107"/>
      <c r="BB26" s="108"/>
      <c r="BC26" s="114" t="str">
        <f t="shared" si="1"/>
        <v/>
      </c>
      <c r="BD26" s="115"/>
      <c r="BE26" s="116"/>
      <c r="BF26" s="114" t="str">
        <f t="shared" si="2"/>
        <v/>
      </c>
      <c r="BG26" s="115"/>
      <c r="BH26" s="129"/>
      <c r="BI26" s="30">
        <f t="shared" si="3"/>
        <v>0</v>
      </c>
      <c r="BJ26" s="30">
        <f t="shared" si="4"/>
        <v>0</v>
      </c>
      <c r="BK26" s="30">
        <f t="shared" si="5"/>
        <v>0</v>
      </c>
      <c r="BL26" s="57">
        <f t="shared" si="6"/>
        <v>0</v>
      </c>
      <c r="BM26" s="58">
        <f t="shared" si="7"/>
        <v>0</v>
      </c>
      <c r="BN26" s="58">
        <f t="shared" si="8"/>
        <v>0</v>
      </c>
    </row>
    <row r="27" spans="1:66" s="3" customFormat="1" ht="19.5" customHeight="1" x14ac:dyDescent="0.15">
      <c r="A27" s="29" t="s">
        <v>72</v>
      </c>
      <c r="B27" s="119"/>
      <c r="C27" s="120"/>
      <c r="D27" s="120"/>
      <c r="E27" s="120"/>
      <c r="F27" s="120"/>
      <c r="G27" s="120"/>
      <c r="H27" s="120"/>
      <c r="I27" s="120"/>
      <c r="J27" s="105"/>
      <c r="K27" s="105"/>
      <c r="L27" s="105"/>
      <c r="M27" s="105"/>
      <c r="N27" s="105"/>
      <c r="O27" s="105"/>
      <c r="P27" s="105"/>
      <c r="Q27" s="105"/>
      <c r="R27" s="105"/>
      <c r="S27" s="105"/>
      <c r="T27" s="105"/>
      <c r="U27" s="105"/>
      <c r="V27" s="105"/>
      <c r="W27" s="106"/>
      <c r="X27" s="43"/>
      <c r="Y27" s="41"/>
      <c r="Z27" s="41"/>
      <c r="AA27" s="41"/>
      <c r="AB27" s="41"/>
      <c r="AC27" s="41"/>
      <c r="AD27" s="42"/>
      <c r="AE27" s="43"/>
      <c r="AF27" s="41"/>
      <c r="AG27" s="41"/>
      <c r="AH27" s="41"/>
      <c r="AI27" s="41"/>
      <c r="AJ27" s="41"/>
      <c r="AK27" s="42"/>
      <c r="AL27" s="43"/>
      <c r="AM27" s="41"/>
      <c r="AN27" s="41"/>
      <c r="AO27" s="41"/>
      <c r="AP27" s="41"/>
      <c r="AQ27" s="41"/>
      <c r="AR27" s="42"/>
      <c r="AS27" s="43"/>
      <c r="AT27" s="41"/>
      <c r="AU27" s="41"/>
      <c r="AV27" s="41"/>
      <c r="AW27" s="41"/>
      <c r="AX27" s="41"/>
      <c r="AY27" s="44"/>
      <c r="AZ27" s="107" t="str">
        <f t="shared" si="0"/>
        <v/>
      </c>
      <c r="BA27" s="107"/>
      <c r="BB27" s="108"/>
      <c r="BC27" s="114" t="str">
        <f t="shared" si="1"/>
        <v/>
      </c>
      <c r="BD27" s="115"/>
      <c r="BE27" s="116"/>
      <c r="BF27" s="114" t="str">
        <f t="shared" si="2"/>
        <v/>
      </c>
      <c r="BG27" s="115"/>
      <c r="BH27" s="129"/>
      <c r="BI27" s="30">
        <f t="shared" si="3"/>
        <v>0</v>
      </c>
      <c r="BJ27" s="30">
        <f t="shared" si="4"/>
        <v>0</v>
      </c>
      <c r="BK27" s="30">
        <f t="shared" si="5"/>
        <v>0</v>
      </c>
      <c r="BL27" s="57">
        <f t="shared" si="6"/>
        <v>0</v>
      </c>
      <c r="BM27" s="58">
        <f t="shared" si="7"/>
        <v>0</v>
      </c>
      <c r="BN27" s="58">
        <f t="shared" si="8"/>
        <v>0</v>
      </c>
    </row>
    <row r="28" spans="1:66" s="3" customFormat="1" ht="19.5" customHeight="1" x14ac:dyDescent="0.15">
      <c r="A28" s="29" t="s">
        <v>73</v>
      </c>
      <c r="B28" s="119"/>
      <c r="C28" s="120"/>
      <c r="D28" s="120"/>
      <c r="E28" s="120"/>
      <c r="F28" s="120"/>
      <c r="G28" s="120"/>
      <c r="H28" s="120"/>
      <c r="I28" s="120"/>
      <c r="J28" s="105"/>
      <c r="K28" s="105"/>
      <c r="L28" s="105"/>
      <c r="M28" s="105"/>
      <c r="N28" s="105"/>
      <c r="O28" s="105"/>
      <c r="P28" s="105"/>
      <c r="Q28" s="105"/>
      <c r="R28" s="105"/>
      <c r="S28" s="105"/>
      <c r="T28" s="105"/>
      <c r="U28" s="105"/>
      <c r="V28" s="105"/>
      <c r="W28" s="106"/>
      <c r="X28" s="43"/>
      <c r="Y28" s="41"/>
      <c r="Z28" s="41"/>
      <c r="AA28" s="41"/>
      <c r="AB28" s="41"/>
      <c r="AC28" s="41"/>
      <c r="AD28" s="42"/>
      <c r="AE28" s="43"/>
      <c r="AF28" s="41"/>
      <c r="AG28" s="41"/>
      <c r="AH28" s="41"/>
      <c r="AI28" s="41"/>
      <c r="AJ28" s="41"/>
      <c r="AK28" s="42"/>
      <c r="AL28" s="43"/>
      <c r="AM28" s="41"/>
      <c r="AN28" s="41"/>
      <c r="AO28" s="41"/>
      <c r="AP28" s="41"/>
      <c r="AQ28" s="41"/>
      <c r="AR28" s="42"/>
      <c r="AS28" s="43"/>
      <c r="AT28" s="41"/>
      <c r="AU28" s="41"/>
      <c r="AV28" s="41"/>
      <c r="AW28" s="41"/>
      <c r="AX28" s="41"/>
      <c r="AY28" s="44"/>
      <c r="AZ28" s="107" t="str">
        <f t="shared" si="0"/>
        <v/>
      </c>
      <c r="BA28" s="107"/>
      <c r="BB28" s="108"/>
      <c r="BC28" s="114" t="str">
        <f t="shared" si="1"/>
        <v/>
      </c>
      <c r="BD28" s="115"/>
      <c r="BE28" s="116"/>
      <c r="BF28" s="114" t="str">
        <f t="shared" si="2"/>
        <v/>
      </c>
      <c r="BG28" s="115"/>
      <c r="BH28" s="129"/>
      <c r="BI28" s="30">
        <f t="shared" si="3"/>
        <v>0</v>
      </c>
      <c r="BJ28" s="30">
        <f t="shared" si="4"/>
        <v>0</v>
      </c>
      <c r="BK28" s="30">
        <f t="shared" si="5"/>
        <v>0</v>
      </c>
      <c r="BL28" s="57">
        <f t="shared" si="6"/>
        <v>0</v>
      </c>
      <c r="BM28" s="58">
        <f t="shared" si="7"/>
        <v>0</v>
      </c>
      <c r="BN28" s="58">
        <f t="shared" si="8"/>
        <v>0</v>
      </c>
    </row>
    <row r="29" spans="1:66" s="3" customFormat="1" ht="19.5" customHeight="1" x14ac:dyDescent="0.15">
      <c r="A29" s="29" t="s">
        <v>17</v>
      </c>
      <c r="B29" s="119"/>
      <c r="C29" s="120"/>
      <c r="D29" s="120"/>
      <c r="E29" s="120"/>
      <c r="F29" s="120"/>
      <c r="G29" s="120"/>
      <c r="H29" s="120"/>
      <c r="I29" s="120"/>
      <c r="J29" s="120"/>
      <c r="K29" s="120"/>
      <c r="L29" s="120"/>
      <c r="M29" s="120"/>
      <c r="N29" s="120"/>
      <c r="O29" s="120"/>
      <c r="P29" s="120"/>
      <c r="Q29" s="105"/>
      <c r="R29" s="105"/>
      <c r="S29" s="105"/>
      <c r="T29" s="105"/>
      <c r="U29" s="105"/>
      <c r="V29" s="105"/>
      <c r="W29" s="106"/>
      <c r="X29" s="37"/>
      <c r="Y29" s="38"/>
      <c r="Z29" s="38"/>
      <c r="AA29" s="38"/>
      <c r="AB29" s="38"/>
      <c r="AC29" s="41"/>
      <c r="AD29" s="42"/>
      <c r="AE29" s="43"/>
      <c r="AF29" s="41"/>
      <c r="AG29" s="41"/>
      <c r="AH29" s="41"/>
      <c r="AI29" s="41"/>
      <c r="AJ29" s="41"/>
      <c r="AK29" s="42"/>
      <c r="AL29" s="43"/>
      <c r="AM29" s="41"/>
      <c r="AN29" s="41"/>
      <c r="AO29" s="41"/>
      <c r="AP29" s="41"/>
      <c r="AQ29" s="41"/>
      <c r="AR29" s="42"/>
      <c r="AS29" s="43"/>
      <c r="AT29" s="41"/>
      <c r="AU29" s="41"/>
      <c r="AV29" s="41"/>
      <c r="AW29" s="41"/>
      <c r="AX29" s="41"/>
      <c r="AY29" s="44"/>
      <c r="AZ29" s="107" t="str">
        <f t="shared" si="0"/>
        <v/>
      </c>
      <c r="BA29" s="107"/>
      <c r="BB29" s="108"/>
      <c r="BC29" s="114" t="str">
        <f t="shared" si="1"/>
        <v/>
      </c>
      <c r="BD29" s="115"/>
      <c r="BE29" s="116"/>
      <c r="BF29" s="114" t="str">
        <f t="shared" si="2"/>
        <v/>
      </c>
      <c r="BG29" s="115"/>
      <c r="BH29" s="129"/>
      <c r="BI29" s="30">
        <f t="shared" si="3"/>
        <v>0</v>
      </c>
      <c r="BJ29" s="30">
        <f t="shared" si="4"/>
        <v>0</v>
      </c>
      <c r="BK29" s="30">
        <f t="shared" si="5"/>
        <v>0</v>
      </c>
      <c r="BL29" s="57">
        <f t="shared" si="6"/>
        <v>0</v>
      </c>
      <c r="BM29" s="58">
        <f t="shared" si="7"/>
        <v>0</v>
      </c>
      <c r="BN29" s="58">
        <f t="shared" si="8"/>
        <v>0</v>
      </c>
    </row>
    <row r="30" spans="1:66" s="3" customFormat="1" ht="19.5" customHeight="1" thickBot="1" x14ac:dyDescent="0.2">
      <c r="A30" s="29" t="s">
        <v>18</v>
      </c>
      <c r="B30" s="117"/>
      <c r="C30" s="118"/>
      <c r="D30" s="118"/>
      <c r="E30" s="118"/>
      <c r="F30" s="118"/>
      <c r="G30" s="118"/>
      <c r="H30" s="118"/>
      <c r="I30" s="118"/>
      <c r="J30" s="109"/>
      <c r="K30" s="109"/>
      <c r="L30" s="109"/>
      <c r="M30" s="109"/>
      <c r="N30" s="109"/>
      <c r="O30" s="109"/>
      <c r="P30" s="109"/>
      <c r="Q30" s="109"/>
      <c r="R30" s="109"/>
      <c r="S30" s="109"/>
      <c r="T30" s="109"/>
      <c r="U30" s="109"/>
      <c r="V30" s="109"/>
      <c r="W30" s="110"/>
      <c r="X30" s="45"/>
      <c r="Y30" s="46"/>
      <c r="Z30" s="46"/>
      <c r="AA30" s="46"/>
      <c r="AB30" s="46"/>
      <c r="AC30" s="46"/>
      <c r="AD30" s="47"/>
      <c r="AE30" s="45"/>
      <c r="AF30" s="46"/>
      <c r="AG30" s="46"/>
      <c r="AH30" s="46"/>
      <c r="AI30" s="46"/>
      <c r="AJ30" s="46"/>
      <c r="AK30" s="47"/>
      <c r="AL30" s="45"/>
      <c r="AM30" s="46"/>
      <c r="AN30" s="46"/>
      <c r="AO30" s="46"/>
      <c r="AP30" s="46"/>
      <c r="AQ30" s="46"/>
      <c r="AR30" s="47"/>
      <c r="AS30" s="45"/>
      <c r="AT30" s="46"/>
      <c r="AU30" s="46"/>
      <c r="AV30" s="46"/>
      <c r="AW30" s="46"/>
      <c r="AX30" s="46"/>
      <c r="AY30" s="48"/>
      <c r="AZ30" s="124" t="str">
        <f t="shared" si="0"/>
        <v/>
      </c>
      <c r="BA30" s="124"/>
      <c r="BB30" s="125"/>
      <c r="BC30" s="138" t="str">
        <f t="shared" si="1"/>
        <v/>
      </c>
      <c r="BD30" s="139"/>
      <c r="BE30" s="150"/>
      <c r="BF30" s="138" t="str">
        <f t="shared" si="2"/>
        <v/>
      </c>
      <c r="BG30" s="139"/>
      <c r="BH30" s="140"/>
      <c r="BI30" s="30">
        <f t="shared" si="3"/>
        <v>0</v>
      </c>
      <c r="BJ30" s="30">
        <f t="shared" si="4"/>
        <v>0</v>
      </c>
      <c r="BK30" s="30">
        <f t="shared" si="5"/>
        <v>0</v>
      </c>
      <c r="BL30" s="57">
        <f t="shared" si="6"/>
        <v>0</v>
      </c>
      <c r="BM30" s="58">
        <f t="shared" si="7"/>
        <v>0</v>
      </c>
      <c r="BN30" s="58">
        <f t="shared" si="8"/>
        <v>0</v>
      </c>
    </row>
    <row r="31" spans="1:66" s="3" customFormat="1" ht="19.5" customHeight="1" thickTop="1" thickBot="1" x14ac:dyDescent="0.2">
      <c r="A31" s="29"/>
      <c r="B31" s="111" t="s">
        <v>3</v>
      </c>
      <c r="C31" s="112"/>
      <c r="D31" s="112"/>
      <c r="E31" s="112"/>
      <c r="F31" s="112"/>
      <c r="G31" s="112"/>
      <c r="H31" s="112"/>
      <c r="I31" s="112"/>
      <c r="J31" s="112"/>
      <c r="K31" s="112"/>
      <c r="L31" s="112"/>
      <c r="M31" s="112"/>
      <c r="N31" s="112"/>
      <c r="O31" s="112"/>
      <c r="P31" s="112"/>
      <c r="Q31" s="112"/>
      <c r="R31" s="112"/>
      <c r="S31" s="112"/>
      <c r="T31" s="112"/>
      <c r="U31" s="112"/>
      <c r="V31" s="112"/>
      <c r="W31" s="113"/>
      <c r="X31" s="11">
        <f t="shared" ref="X31:BE31" si="9">IF(SUM(X10:X30)=0,"",SUM(X10:X30))</f>
        <v>39</v>
      </c>
      <c r="Y31" s="12">
        <f t="shared" si="9"/>
        <v>39</v>
      </c>
      <c r="Z31" s="12">
        <f t="shared" si="9"/>
        <v>39</v>
      </c>
      <c r="AA31" s="12">
        <f t="shared" si="9"/>
        <v>40</v>
      </c>
      <c r="AB31" s="12">
        <f t="shared" si="9"/>
        <v>40</v>
      </c>
      <c r="AC31" s="12" t="str">
        <f t="shared" si="9"/>
        <v/>
      </c>
      <c r="AD31" s="13" t="str">
        <f t="shared" si="9"/>
        <v/>
      </c>
      <c r="AE31" s="14">
        <f t="shared" si="9"/>
        <v>39</v>
      </c>
      <c r="AF31" s="15">
        <f t="shared" si="9"/>
        <v>39</v>
      </c>
      <c r="AG31" s="15">
        <f t="shared" si="9"/>
        <v>39</v>
      </c>
      <c r="AH31" s="15">
        <f t="shared" si="9"/>
        <v>40</v>
      </c>
      <c r="AI31" s="15">
        <f t="shared" si="9"/>
        <v>40</v>
      </c>
      <c r="AJ31" s="15" t="str">
        <f t="shared" si="9"/>
        <v/>
      </c>
      <c r="AK31" s="16" t="str">
        <f t="shared" si="9"/>
        <v/>
      </c>
      <c r="AL31" s="17">
        <f t="shared" si="9"/>
        <v>39</v>
      </c>
      <c r="AM31" s="12">
        <f t="shared" si="9"/>
        <v>39</v>
      </c>
      <c r="AN31" s="12">
        <f t="shared" si="9"/>
        <v>39</v>
      </c>
      <c r="AO31" s="12">
        <f t="shared" si="9"/>
        <v>40</v>
      </c>
      <c r="AP31" s="12">
        <f t="shared" si="9"/>
        <v>40</v>
      </c>
      <c r="AQ31" s="12" t="str">
        <f t="shared" si="9"/>
        <v/>
      </c>
      <c r="AR31" s="18" t="str">
        <f t="shared" si="9"/>
        <v/>
      </c>
      <c r="AS31" s="14">
        <f t="shared" si="9"/>
        <v>39</v>
      </c>
      <c r="AT31" s="15">
        <f t="shared" si="9"/>
        <v>39</v>
      </c>
      <c r="AU31" s="15">
        <f t="shared" si="9"/>
        <v>39</v>
      </c>
      <c r="AV31" s="15">
        <f t="shared" si="9"/>
        <v>40</v>
      </c>
      <c r="AW31" s="15">
        <f t="shared" si="9"/>
        <v>40</v>
      </c>
      <c r="AX31" s="15" t="str">
        <f t="shared" si="9"/>
        <v/>
      </c>
      <c r="AY31" s="19" t="str">
        <f t="shared" si="9"/>
        <v/>
      </c>
      <c r="AZ31" s="121">
        <f t="shared" si="9"/>
        <v>788</v>
      </c>
      <c r="BA31" s="122" t="str">
        <f t="shared" si="9"/>
        <v/>
      </c>
      <c r="BB31" s="123" t="str">
        <f t="shared" si="9"/>
        <v/>
      </c>
      <c r="BC31" s="135">
        <f t="shared" si="9"/>
        <v>197</v>
      </c>
      <c r="BD31" s="136" t="str">
        <f t="shared" si="9"/>
        <v/>
      </c>
      <c r="BE31" s="149" t="str">
        <f t="shared" si="9"/>
        <v/>
      </c>
      <c r="BF31" s="135" t="s">
        <v>13</v>
      </c>
      <c r="BG31" s="136" t="str">
        <f>IF(SUM(BG10:BG30)=0,"",SUM(BG10:BG30))</f>
        <v/>
      </c>
      <c r="BH31" s="137" t="str">
        <f>IF(SUM(BH10:BH30)=0,"",SUM(BH10:BH30))</f>
        <v/>
      </c>
      <c r="BM31" s="1"/>
    </row>
    <row r="32" spans="1:66" s="3" customFormat="1" ht="19.5" customHeight="1" thickBot="1" x14ac:dyDescent="0.2">
      <c r="A32" s="53" t="s">
        <v>54</v>
      </c>
      <c r="B32" s="111" t="s">
        <v>47</v>
      </c>
      <c r="C32" s="112"/>
      <c r="D32" s="112"/>
      <c r="E32" s="112"/>
      <c r="F32" s="112"/>
      <c r="G32" s="112"/>
      <c r="H32" s="112"/>
      <c r="I32" s="112"/>
      <c r="J32" s="112"/>
      <c r="K32" s="112"/>
      <c r="L32" s="112"/>
      <c r="M32" s="112"/>
      <c r="N32" s="112"/>
      <c r="O32" s="112"/>
      <c r="P32" s="112"/>
      <c r="Q32" s="112"/>
      <c r="R32" s="112"/>
      <c r="S32" s="112"/>
      <c r="T32" s="112"/>
      <c r="U32" s="112"/>
      <c r="V32" s="112"/>
      <c r="W32" s="113"/>
      <c r="X32" s="63">
        <v>8</v>
      </c>
      <c r="Y32" s="64">
        <v>8</v>
      </c>
      <c r="Z32" s="64">
        <v>8</v>
      </c>
      <c r="AA32" s="64">
        <v>8</v>
      </c>
      <c r="AB32" s="64">
        <v>8</v>
      </c>
      <c r="AC32" s="64"/>
      <c r="AD32" s="65"/>
      <c r="AE32" s="63">
        <v>8</v>
      </c>
      <c r="AF32" s="64">
        <v>8</v>
      </c>
      <c r="AG32" s="64">
        <v>8</v>
      </c>
      <c r="AH32" s="64">
        <v>8</v>
      </c>
      <c r="AI32" s="64">
        <v>8</v>
      </c>
      <c r="AJ32" s="64"/>
      <c r="AK32" s="65"/>
      <c r="AL32" s="63">
        <v>8</v>
      </c>
      <c r="AM32" s="64">
        <v>8</v>
      </c>
      <c r="AN32" s="64">
        <v>8</v>
      </c>
      <c r="AO32" s="64">
        <v>8</v>
      </c>
      <c r="AP32" s="64">
        <v>8</v>
      </c>
      <c r="AQ32" s="64"/>
      <c r="AR32" s="66"/>
      <c r="AS32" s="63">
        <v>8</v>
      </c>
      <c r="AT32" s="64">
        <v>8</v>
      </c>
      <c r="AU32" s="64">
        <v>8</v>
      </c>
      <c r="AV32" s="64">
        <v>8</v>
      </c>
      <c r="AW32" s="64">
        <v>8</v>
      </c>
      <c r="AX32" s="64"/>
      <c r="AY32" s="67"/>
      <c r="AZ32" s="143"/>
      <c r="BA32" s="144"/>
      <c r="BB32" s="144"/>
      <c r="BC32" s="144"/>
      <c r="BD32" s="144"/>
      <c r="BE32" s="144"/>
      <c r="BF32" s="144"/>
      <c r="BG32" s="144"/>
      <c r="BH32" s="145"/>
      <c r="BM32" s="1"/>
    </row>
    <row r="33" spans="1:63" s="26" customFormat="1" ht="19.5" customHeight="1" x14ac:dyDescent="0.15">
      <c r="A33" s="53" t="s">
        <v>56</v>
      </c>
      <c r="B33" s="54"/>
      <c r="C33" s="54"/>
      <c r="D33" s="54"/>
      <c r="E33" s="54"/>
      <c r="F33" s="54"/>
      <c r="G33" s="54"/>
      <c r="H33" s="54"/>
      <c r="I33" s="54"/>
      <c r="J33" s="54"/>
      <c r="K33" s="54"/>
      <c r="L33" s="54"/>
      <c r="M33" s="54"/>
      <c r="N33" s="54"/>
      <c r="O33" s="54"/>
      <c r="P33" s="54"/>
      <c r="Q33" s="54"/>
      <c r="R33" s="54"/>
      <c r="S33" s="54"/>
      <c r="T33" s="54"/>
      <c r="U33" s="54"/>
      <c r="V33" s="54"/>
      <c r="W33" s="54"/>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146" t="s">
        <v>39</v>
      </c>
      <c r="BA33" s="147"/>
      <c r="BB33" s="147"/>
      <c r="BC33" s="148"/>
      <c r="BD33" s="147">
        <f>ROUNDDOWN(SUM(BJ11:BJ30),1)</f>
        <v>0.8</v>
      </c>
      <c r="BE33" s="147"/>
      <c r="BF33" s="151"/>
      <c r="BG33" s="141" t="str">
        <f>IF(SUM(BM11:BM30)&gt;0,"○","")</f>
        <v/>
      </c>
      <c r="BH33" s="142"/>
      <c r="BI33" s="20"/>
    </row>
    <row r="34" spans="1:63" s="26" customFormat="1" ht="19.5" customHeight="1" x14ac:dyDescent="0.15">
      <c r="A34" s="53"/>
      <c r="B34" s="54"/>
      <c r="C34" s="54"/>
      <c r="D34" s="54"/>
      <c r="E34" s="54"/>
      <c r="F34" s="54"/>
      <c r="G34" s="54"/>
      <c r="H34" s="54"/>
      <c r="I34" s="54"/>
      <c r="J34" s="54"/>
      <c r="K34" s="54"/>
      <c r="L34" s="54"/>
      <c r="M34" s="54"/>
      <c r="N34" s="54"/>
      <c r="O34" s="54"/>
      <c r="P34" s="54"/>
      <c r="Q34" s="54"/>
      <c r="R34" s="54"/>
      <c r="S34" s="54"/>
      <c r="T34" s="54"/>
      <c r="U34" s="54"/>
      <c r="V34" s="54"/>
      <c r="W34" s="54"/>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83" t="s">
        <v>69</v>
      </c>
      <c r="BA34" s="84"/>
      <c r="BB34" s="84"/>
      <c r="BC34" s="84"/>
      <c r="BD34" s="84">
        <f>ROUNDDOWN(SUM(BL11:BL30),1)</f>
        <v>0.3</v>
      </c>
      <c r="BE34" s="84"/>
      <c r="BF34" s="85"/>
      <c r="BG34" s="75" t="str">
        <f>IF(BD34&gt;0,"○","")</f>
        <v>○</v>
      </c>
      <c r="BH34" s="76"/>
      <c r="BI34" s="20"/>
    </row>
    <row r="35" spans="1:63" s="26" customFormat="1" ht="19.5" customHeight="1" thickBot="1" x14ac:dyDescent="0.2">
      <c r="A35" s="53"/>
      <c r="B35" s="25"/>
      <c r="C35" s="54"/>
      <c r="D35" s="54"/>
      <c r="E35" s="54"/>
      <c r="F35" s="54"/>
      <c r="G35" s="23"/>
      <c r="H35" s="54"/>
      <c r="I35" s="54"/>
      <c r="J35" s="23"/>
      <c r="K35" s="25"/>
      <c r="L35" s="54"/>
      <c r="M35" s="54"/>
      <c r="N35" s="23"/>
      <c r="O35" s="25"/>
      <c r="P35" s="54"/>
      <c r="Q35" s="54"/>
      <c r="R35" s="54"/>
      <c r="S35" s="54"/>
      <c r="T35" s="54"/>
      <c r="U35" s="54"/>
      <c r="V35" s="54"/>
      <c r="W35" s="54"/>
      <c r="X35" s="55"/>
      <c r="Y35" s="55"/>
      <c r="Z35" s="55"/>
      <c r="AA35" s="55"/>
      <c r="AB35" s="55"/>
      <c r="AC35" s="55"/>
      <c r="AD35" s="55"/>
      <c r="AE35" s="55"/>
      <c r="AF35" s="55"/>
      <c r="AG35" s="55"/>
      <c r="AH35" s="55"/>
      <c r="AI35" s="55"/>
      <c r="AJ35" s="55"/>
      <c r="AK35" s="55"/>
      <c r="AL35" s="55"/>
      <c r="AM35" s="55"/>
      <c r="AN35" s="55"/>
      <c r="AO35" s="55"/>
      <c r="AP35" s="55"/>
      <c r="AQ35" s="55"/>
      <c r="AR35" s="55"/>
      <c r="AS35" s="59"/>
      <c r="AT35" s="59"/>
      <c r="AU35" s="59"/>
      <c r="AV35" s="59"/>
      <c r="AW35" s="59"/>
      <c r="AX35" s="59"/>
      <c r="AY35" s="60"/>
      <c r="AZ35" s="83" t="s">
        <v>38</v>
      </c>
      <c r="BA35" s="84"/>
      <c r="BB35" s="84"/>
      <c r="BC35" s="84"/>
      <c r="BD35" s="84">
        <f>ROUNDDOWN(SUM(BK11:BK30),1)</f>
        <v>2.7</v>
      </c>
      <c r="BE35" s="84"/>
      <c r="BF35" s="85"/>
      <c r="BG35" s="75" t="str">
        <f>IF(SUM(BN11:BN30)&gt;0,"○","")</f>
        <v>○</v>
      </c>
      <c r="BH35" s="76"/>
      <c r="BI35" s="20"/>
    </row>
    <row r="36" spans="1:63" s="26" customFormat="1" ht="19.5" customHeight="1" thickBot="1" x14ac:dyDescent="0.2">
      <c r="A36" s="28"/>
      <c r="B36" s="25"/>
      <c r="C36" s="54"/>
      <c r="D36" s="54"/>
      <c r="E36" s="54"/>
      <c r="F36" s="54"/>
      <c r="G36" s="23"/>
      <c r="H36" s="54"/>
      <c r="I36" s="54"/>
      <c r="J36" s="23"/>
      <c r="K36" s="25"/>
      <c r="L36" s="54"/>
      <c r="M36" s="54"/>
      <c r="N36" s="23"/>
      <c r="O36" s="25"/>
      <c r="P36" s="54"/>
      <c r="Q36" s="54"/>
      <c r="R36" s="54"/>
      <c r="S36" s="54"/>
      <c r="T36" s="54"/>
      <c r="U36" s="54"/>
      <c r="V36" s="54"/>
      <c r="W36" s="54"/>
      <c r="X36" s="55"/>
      <c r="Y36" s="55"/>
      <c r="Z36" s="55"/>
      <c r="AA36" s="55"/>
      <c r="AB36" s="55"/>
      <c r="AC36" s="55"/>
      <c r="AD36" s="55"/>
      <c r="AE36" s="55"/>
      <c r="AF36" s="55"/>
      <c r="AG36" s="55"/>
      <c r="AH36" s="55"/>
      <c r="AI36" s="55"/>
      <c r="AJ36" s="55"/>
      <c r="AK36" s="55"/>
      <c r="AL36" s="55"/>
      <c r="AM36" s="55"/>
      <c r="AN36" s="55"/>
      <c r="AO36" s="55"/>
      <c r="AP36" s="55"/>
      <c r="AQ36" s="55"/>
      <c r="AR36" s="55"/>
      <c r="AS36" s="80" t="s">
        <v>45</v>
      </c>
      <c r="AT36" s="81"/>
      <c r="AU36" s="81"/>
      <c r="AV36" s="81"/>
      <c r="AW36" s="81"/>
      <c r="AX36" s="81"/>
      <c r="AY36" s="81"/>
      <c r="AZ36" s="81"/>
      <c r="BA36" s="81"/>
      <c r="BB36" s="81"/>
      <c r="BC36" s="82"/>
      <c r="BD36" s="77">
        <f>ROUNDDOWN(SUM(BL11:BL30)+SUM(BK11:BK30)+SUM(BJ11:BJ30),1)</f>
        <v>3.9</v>
      </c>
      <c r="BE36" s="78"/>
      <c r="BF36" s="79"/>
      <c r="BG36" s="75" t="str">
        <f>IF(BD36=0,"",IF(BD36&gt;=G5/6,"○",""))</f>
        <v>○</v>
      </c>
      <c r="BH36" s="76"/>
      <c r="BI36" s="20"/>
    </row>
    <row r="37" spans="1:63" s="26" customFormat="1" ht="14.25" x14ac:dyDescent="0.15">
      <c r="A37" s="28"/>
      <c r="B37" s="24" t="s">
        <v>25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58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61</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62</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63</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1" t="s">
        <v>64</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row>
    <row r="43" spans="1:63" s="26" customFormat="1" ht="14.25" x14ac:dyDescent="0.15">
      <c r="A43" s="28"/>
      <c r="B43" s="21"/>
      <c r="C43" s="21" t="s">
        <v>19</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c r="D44" s="21" t="s">
        <v>21</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6" customFormat="1" ht="14.25" x14ac:dyDescent="0.15">
      <c r="A45" s="28"/>
      <c r="B45" s="21"/>
      <c r="C45" s="21" t="s">
        <v>20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I45" s="20"/>
    </row>
    <row r="46" spans="1:63" s="26" customFormat="1" ht="14.25" x14ac:dyDescent="0.15">
      <c r="A46" s="28"/>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23</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53"/>
    </row>
    <row r="48" spans="1:63" s="26" customFormat="1" ht="14.25" x14ac:dyDescent="0.15">
      <c r="A48" s="28"/>
      <c r="B48" s="21"/>
      <c r="C48" s="21"/>
      <c r="D48" s="21" t="s">
        <v>24</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K48" s="153"/>
    </row>
    <row r="49" spans="1:63" s="26" customFormat="1" ht="14.25" x14ac:dyDescent="0.15">
      <c r="A49" s="28"/>
      <c r="B49" s="20" t="s">
        <v>65</v>
      </c>
      <c r="C49" s="20"/>
      <c r="D49" s="20"/>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0"/>
      <c r="BK49" s="153"/>
    </row>
    <row r="50" spans="1:63" s="26" customFormat="1" ht="21" customHeight="1" x14ac:dyDescent="0.15">
      <c r="A50" s="28"/>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1"/>
      <c r="C51" s="27"/>
      <c r="D51" s="27"/>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row>
    <row r="52" spans="1:63" s="26" customFormat="1" ht="21" customHeight="1" x14ac:dyDescent="0.15">
      <c r="A52" s="28"/>
      <c r="B52" s="27"/>
      <c r="C52" s="27"/>
      <c r="D52" s="27"/>
      <c r="E52" s="27"/>
      <c r="F52" s="27"/>
      <c r="G52" s="27"/>
    </row>
    <row r="53" spans="1:63" s="26" customFormat="1" ht="21" customHeight="1" x14ac:dyDescent="0.15">
      <c r="A53" s="28"/>
      <c r="B53" s="27"/>
      <c r="C53" s="27"/>
      <c r="D53" s="27"/>
      <c r="E53" s="27"/>
      <c r="F53" s="27"/>
      <c r="G53" s="27"/>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sheetData>
  <mergeCells count="174">
    <mergeCell ref="B2:BH2"/>
    <mergeCell ref="AS3:BB3"/>
    <mergeCell ref="BC3:BD3"/>
    <mergeCell ref="BE3:BH3"/>
    <mergeCell ref="B4:F4"/>
    <mergeCell ref="G4:L4"/>
    <mergeCell ref="M4:Q4"/>
    <mergeCell ref="R4:Z4"/>
    <mergeCell ref="B5:F5"/>
    <mergeCell ref="G5:L5"/>
    <mergeCell ref="M5:Q5"/>
    <mergeCell ref="R5:Z5"/>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28:I28"/>
    <mergeCell ref="J28:P28"/>
    <mergeCell ref="Q28:W28"/>
    <mergeCell ref="AZ28:BB28"/>
    <mergeCell ref="BC28:BE28"/>
    <mergeCell ref="BF28:BH28"/>
    <mergeCell ref="B29:I29"/>
    <mergeCell ref="J29:P29"/>
    <mergeCell ref="Q29:W29"/>
    <mergeCell ref="AZ29:BB29"/>
    <mergeCell ref="BC29:BE29"/>
    <mergeCell ref="BF29:BH29"/>
    <mergeCell ref="B30:I30"/>
    <mergeCell ref="J30:P30"/>
    <mergeCell ref="Q30:W30"/>
    <mergeCell ref="AZ30:BB30"/>
    <mergeCell ref="BC30:BE30"/>
    <mergeCell ref="BF30:BH30"/>
    <mergeCell ref="B31:W31"/>
    <mergeCell ref="AZ31:BB31"/>
    <mergeCell ref="BC31:BE31"/>
    <mergeCell ref="BF31:BH31"/>
    <mergeCell ref="B32:W32"/>
    <mergeCell ref="AZ32:BH32"/>
    <mergeCell ref="AZ33:BC33"/>
    <mergeCell ref="BD33:BF33"/>
    <mergeCell ref="BG33:BH33"/>
    <mergeCell ref="AZ35:BC35"/>
    <mergeCell ref="BD35:BF35"/>
    <mergeCell ref="BG35:BH35"/>
    <mergeCell ref="AS36:BC36"/>
    <mergeCell ref="BD36:BF36"/>
    <mergeCell ref="BG36:BH36"/>
    <mergeCell ref="BK47:BK49"/>
    <mergeCell ref="AZ34:BC34"/>
    <mergeCell ref="BD34:BF34"/>
    <mergeCell ref="BG34:BH34"/>
  </mergeCells>
  <phoneticPr fontId="2"/>
  <dataValidations count="5">
    <dataValidation type="list" allowBlank="1" showInputMessage="1" showErrorMessage="1" sqref="B11:I30" xr:uid="{00000000-0002-0000-0100-000000000000}">
      <formula1>$A$17:$A$23</formula1>
    </dataValidation>
    <dataValidation type="list" allowBlank="1" showInputMessage="1" showErrorMessage="1" sqref="AE5:AM5" xr:uid="{00000000-0002-0000-0100-000001000000}">
      <formula1>#REF!</formula1>
    </dataValidation>
    <dataValidation type="list" allowBlank="1" showInputMessage="1" showErrorMessage="1" sqref="AS5:AY5 R5:Z5" xr:uid="{00000000-0002-0000-0100-000002000000}">
      <formula1>$A$30:$A$31</formula1>
    </dataValidation>
    <dataValidation type="list" allowBlank="1" showInputMessage="1" showErrorMessage="1" sqref="J9:P30" xr:uid="{00000000-0002-0000-0100-000003000000}">
      <formula1>$A$25:$A$30</formula1>
    </dataValidation>
    <dataValidation type="list" allowBlank="1" showInputMessage="1" showErrorMessage="1" sqref="BC3:BD3" xr:uid="{00000000-0002-0000-0100-000004000000}">
      <formula1>$A$3:$A$15</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参考様式4-6</vt:lpstr>
      <vt:lpstr>記載例</vt:lpstr>
      <vt:lpstr>記載例!Print_Area</vt:lpstr>
      <vt:lpstr>'参考様式4-6'!Print_Area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2023-03-20T09:09:38Z</dcterms:created>
  <dcterms:modified xsi:type="dcterms:W3CDTF">2025-03-27T02:36:29Z</dcterms:modified>
</cp:coreProperties>
</file>