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15998812-101D-4326-A221-9672AACC9F9F}" xr6:coauthVersionLast="47" xr6:coauthVersionMax="47" xr10:uidLastSave="{00000000-0000-0000-0000-000000000000}"/>
  <bookViews>
    <workbookView xWindow="-120" yWindow="-120" windowWidth="29040" windowHeight="15720" tabRatio="858" activeTab="3" xr2:uid="{00000000-000D-0000-FFFF-FFFF00000000}"/>
  </bookViews>
  <sheets>
    <sheet name="注意事項" sheetId="11" r:id="rId1"/>
    <sheet name="受理証" sheetId="9" r:id="rId2"/>
    <sheet name="定期検査報告概要書" sheetId="5" r:id="rId3"/>
    <sheet name="定期検査報告書" sheetId="1" r:id="rId4"/>
    <sheet name="別記第一号（検査結果表　防火扉）" sheetId="6" r:id="rId5"/>
    <sheet name="別記第二号（検査結果表　防火シャッター）" sheetId="12" r:id="rId6"/>
    <sheet name="別記第三号（検査結果表　耐火クロススクリーン）" sheetId="14" r:id="rId7"/>
    <sheet name="別記第四号（検査結果表　ドレンチャーその他）" sheetId="15" r:id="rId8"/>
    <sheet name="別添１様式（図面）" sheetId="7" r:id="rId9"/>
    <sheet name="別添２様式（関係写真）" sheetId="8" r:id="rId10"/>
    <sheet name="定期検査報告書 （別紙）" sheetId="18" r:id="rId11"/>
    <sheet name="札幌市管理用（防火設備）※消さないでください" sheetId="16" r:id="rId12"/>
  </sheets>
  <definedNames>
    <definedName name="OLE_LINK1" localSheetId="3">定期検査報告書!$U$232</definedName>
    <definedName name="OLE_LINK1" localSheetId="10">'定期検査報告書 （別紙）'!#REF!</definedName>
    <definedName name="_xlnm.Print_Area" localSheetId="1">受理証!$A$1:$AI$45</definedName>
    <definedName name="_xlnm.Print_Area" localSheetId="0">注意事項!$A$1:$B$11</definedName>
    <definedName name="_xlnm.Print_Area" localSheetId="2">定期検査報告概要書!$A$1:$AM$116</definedName>
    <definedName name="_xlnm.Print_Area" localSheetId="3">定期検査報告書!$A$1:$AM$154</definedName>
    <definedName name="_xlnm.Print_Area" localSheetId="10">'定期検査報告書 （別紙）'!$A$1:$AM$54</definedName>
    <definedName name="_xlnm.Print_Area" localSheetId="4">'別記第一号（検査結果表　防火扉）'!$A$1:$I$55</definedName>
    <definedName name="_xlnm.Print_Area" localSheetId="6">'別記第三号（検査結果表　耐火クロススクリーン）'!$A$1:$I$61</definedName>
    <definedName name="_xlnm.Print_Area" localSheetId="7">'別記第四号（検査結果表　ドレンチャーその他）'!$A$1:$I$64</definedName>
    <definedName name="_xlnm.Print_Area" localSheetId="5">'別記第二号（検査結果表　防火シャッター）'!$A$1:$I$66</definedName>
    <definedName name="_xlnm.Print_Area" localSheetId="8">'別添１様式（図面）'!$A$1:$H$43</definedName>
    <definedName name="_xlnm.Print_Area" localSheetId="9">'別添２様式（関係写真）'!$A$1:$F$39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1" l="1"/>
  <c r="X90" i="5"/>
  <c r="X80" i="5"/>
  <c r="AO76" i="1"/>
  <c r="J17" i="5"/>
  <c r="AF103" i="5"/>
  <c r="W103" i="5"/>
  <c r="X101" i="5"/>
  <c r="K34" i="5"/>
  <c r="AP32" i="18"/>
  <c r="AT3" i="1" s="1"/>
  <c r="AP17" i="18"/>
  <c r="AT2" i="1" s="1"/>
  <c r="AP4" i="18"/>
  <c r="AT1" i="1" s="1"/>
  <c r="AO118" i="1"/>
  <c r="AP118" i="1" s="1"/>
  <c r="AP89" i="1"/>
  <c r="AP94" i="1"/>
  <c r="AP93" i="1"/>
  <c r="AP80" i="1"/>
  <c r="AP75" i="1"/>
  <c r="AP74" i="1"/>
  <c r="AP71" i="1"/>
  <c r="AP70" i="1"/>
  <c r="AP69" i="1"/>
  <c r="AP28" i="1"/>
  <c r="AP27" i="1"/>
  <c r="AP26" i="1"/>
  <c r="AP25" i="1"/>
  <c r="AP23" i="1"/>
  <c r="AP22" i="1"/>
  <c r="AP20" i="1"/>
  <c r="AP17" i="1"/>
  <c r="AP16" i="1"/>
  <c r="DD2" i="16" l="1"/>
  <c r="DJ2" i="16"/>
  <c r="DI2" i="16"/>
  <c r="DH2" i="16"/>
  <c r="DG2" i="16"/>
  <c r="DF2" i="16"/>
  <c r="DE2" i="16"/>
  <c r="DC2" i="16"/>
  <c r="DB2" i="16"/>
  <c r="DA2" i="16"/>
  <c r="CZ2" i="16"/>
  <c r="CY2" i="16"/>
  <c r="CX2" i="16"/>
  <c r="CW2" i="16"/>
  <c r="CV2" i="16"/>
  <c r="CU2" i="16"/>
  <c r="CT2" i="16"/>
  <c r="CS2" i="16"/>
  <c r="CR2" i="16"/>
  <c r="BW2" i="16"/>
  <c r="BV2" i="16"/>
  <c r="BU2" i="16"/>
  <c r="BT2" i="16"/>
  <c r="BS2" i="16"/>
  <c r="BR2" i="16"/>
  <c r="BQ2" i="16"/>
  <c r="BP2" i="16"/>
  <c r="BO2" i="16"/>
  <c r="BN2" i="16"/>
  <c r="BM2" i="16"/>
  <c r="BL2" i="16"/>
  <c r="BK2" i="16"/>
  <c r="BB2" i="16"/>
  <c r="BA2" i="16"/>
  <c r="AZ2" i="16"/>
  <c r="AY2" i="16"/>
  <c r="AA2" i="16"/>
  <c r="Z2" i="16"/>
  <c r="Y2" i="16"/>
  <c r="X2" i="16"/>
  <c r="T2" i="16"/>
  <c r="S2" i="16"/>
  <c r="R2" i="16"/>
  <c r="Q2" i="16"/>
  <c r="P2" i="16"/>
  <c r="O2" i="16"/>
  <c r="N2" i="16"/>
  <c r="M2" i="16"/>
  <c r="L2" i="16"/>
  <c r="K2" i="16"/>
  <c r="J2" i="16"/>
  <c r="I2" i="16"/>
  <c r="H2" i="16"/>
  <c r="B2" i="16"/>
  <c r="A2" i="16"/>
  <c r="R75" i="5"/>
  <c r="T75" i="5"/>
  <c r="T74" i="5"/>
  <c r="R74" i="5"/>
  <c r="V70" i="5"/>
  <c r="T70" i="5"/>
  <c r="V68" i="5"/>
  <c r="T68" i="5"/>
  <c r="Y32" i="5"/>
  <c r="W32" i="5"/>
  <c r="AB32" i="5"/>
  <c r="AP76" i="1"/>
  <c r="AO74" i="1"/>
  <c r="AO80" i="1"/>
  <c r="AO120" i="1"/>
  <c r="AP120" i="1" s="1"/>
  <c r="AR1" i="1" l="1"/>
  <c r="I1" i="12" l="1"/>
  <c r="I1" i="14"/>
  <c r="I1" i="15"/>
  <c r="I1" i="6"/>
  <c r="AM1" i="5"/>
  <c r="AM1" i="1"/>
  <c r="AO94" i="1"/>
  <c r="AO93" i="1"/>
  <c r="AO56" i="1"/>
  <c r="AP56" i="1" s="1"/>
  <c r="AO55" i="1"/>
  <c r="AP55" i="1" s="1"/>
  <c r="AD30" i="1"/>
  <c r="V30" i="1"/>
  <c r="AC2" i="16" s="1"/>
  <c r="M30" i="1"/>
  <c r="Z11" i="1"/>
  <c r="AO119" i="1"/>
  <c r="AP119" i="1" s="1"/>
  <c r="AO117" i="1"/>
  <c r="AS118" i="1" s="1"/>
  <c r="AO111" i="1"/>
  <c r="AP111" i="1" s="1"/>
  <c r="AO89" i="1"/>
  <c r="AO86" i="1"/>
  <c r="AP86" i="1" s="1"/>
  <c r="AO77" i="1"/>
  <c r="AP77" i="1" s="1"/>
  <c r="AO75" i="1"/>
  <c r="AO71" i="1"/>
  <c r="AO70" i="1"/>
  <c r="AO69" i="1"/>
  <c r="AO28" i="1"/>
  <c r="AO27" i="1"/>
  <c r="AO25" i="1"/>
  <c r="AO23" i="1"/>
  <c r="AO22" i="1"/>
  <c r="AO21" i="1"/>
  <c r="AP21" i="1" s="1"/>
  <c r="AO20" i="1"/>
  <c r="AO17" i="1"/>
  <c r="AO16" i="1"/>
  <c r="AO15" i="1"/>
  <c r="AP15" i="1" s="1"/>
  <c r="AO14" i="1"/>
  <c r="AP14" i="1" s="1"/>
  <c r="AS5" i="1"/>
  <c r="AO10" i="1"/>
  <c r="AP10" i="1" s="1"/>
  <c r="AB101" i="5"/>
  <c r="N103" i="5"/>
  <c r="AB103" i="5"/>
  <c r="B112" i="5"/>
  <c r="AG70" i="5"/>
  <c r="D7" i="15"/>
  <c r="D6" i="15"/>
  <c r="D7" i="14"/>
  <c r="D6" i="14"/>
  <c r="D7" i="12"/>
  <c r="D6" i="12"/>
  <c r="D7" i="6"/>
  <c r="D6" i="6"/>
  <c r="O109" i="5"/>
  <c r="J109" i="5"/>
  <c r="AH107" i="5"/>
  <c r="Z107" i="5"/>
  <c r="T107" i="5"/>
  <c r="J107" i="5"/>
  <c r="AH105" i="5"/>
  <c r="Z105" i="5"/>
  <c r="O105" i="5"/>
  <c r="J105" i="5"/>
  <c r="N101" i="5"/>
  <c r="Q32" i="5"/>
  <c r="K32" i="5"/>
  <c r="Z30" i="5"/>
  <c r="K30" i="5"/>
  <c r="Z29" i="5"/>
  <c r="K29" i="5"/>
  <c r="O27" i="5"/>
  <c r="K27" i="5"/>
  <c r="K98" i="5"/>
  <c r="K97" i="5"/>
  <c r="K96" i="5"/>
  <c r="AG95" i="5"/>
  <c r="Y95" i="5"/>
  <c r="M95" i="5"/>
  <c r="K94" i="5"/>
  <c r="K93" i="5"/>
  <c r="K92" i="5"/>
  <c r="AF91" i="5"/>
  <c r="AF90" i="5"/>
  <c r="L90" i="5"/>
  <c r="K88" i="5"/>
  <c r="K87" i="5"/>
  <c r="K86" i="5"/>
  <c r="AG85" i="5"/>
  <c r="Y85" i="5"/>
  <c r="M85" i="5"/>
  <c r="K84" i="5"/>
  <c r="K83" i="5"/>
  <c r="K82" i="5"/>
  <c r="AF81" i="5"/>
  <c r="AF80" i="5"/>
  <c r="L80" i="5"/>
  <c r="U76" i="5"/>
  <c r="Q76" i="5"/>
  <c r="AF75" i="5"/>
  <c r="Z75" i="5"/>
  <c r="W75" i="5"/>
  <c r="N75" i="5"/>
  <c r="Z74" i="5"/>
  <c r="W74" i="5"/>
  <c r="AC71" i="5"/>
  <c r="T71" i="5"/>
  <c r="N71" i="5"/>
  <c r="AB70" i="5"/>
  <c r="Y70" i="5"/>
  <c r="AC69" i="5"/>
  <c r="T69" i="5"/>
  <c r="N69" i="5"/>
  <c r="AG68" i="5"/>
  <c r="AB68" i="5"/>
  <c r="Y68" i="5"/>
  <c r="I65" i="5"/>
  <c r="I64" i="5"/>
  <c r="T63" i="5"/>
  <c r="K63" i="5"/>
  <c r="O25" i="5"/>
  <c r="K25" i="5"/>
  <c r="J20" i="5"/>
  <c r="J19" i="5"/>
  <c r="J18" i="5"/>
  <c r="J8" i="5"/>
  <c r="Y12" i="9"/>
  <c r="J12" i="9"/>
  <c r="AJ51" i="5"/>
  <c r="AD51" i="5"/>
  <c r="J14" i="9"/>
  <c r="J13" i="9"/>
  <c r="J15" i="5"/>
  <c r="J14" i="5"/>
  <c r="J13" i="5"/>
  <c r="J12" i="5"/>
  <c r="J10" i="5"/>
  <c r="J9" i="5"/>
  <c r="J7" i="5"/>
  <c r="AB2" i="16" l="1"/>
  <c r="M22" i="5"/>
  <c r="M18" i="9"/>
  <c r="V22" i="5"/>
  <c r="D21" i="9"/>
  <c r="AD2" i="16"/>
  <c r="D18" i="9"/>
  <c r="AP1" i="1"/>
  <c r="AP117" i="1"/>
  <c r="AD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00000000-0006-0000-0200-000001000000}">
      <text>
        <r>
          <rPr>
            <b/>
            <sz val="14"/>
            <color indexed="81"/>
            <rFont val="ＭＳ Ｐゴシック"/>
            <family val="3"/>
            <charset val="128"/>
          </rPr>
          <t>「指摘なし」の場合は、第二面は不要です。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8" authorId="0" shapeId="0" xr:uid="{00000000-0006-0000-0300-000001000000}">
      <text>
        <r>
          <rPr>
            <sz val="11"/>
            <color indexed="81"/>
            <rFont val="ＭＳ Ｐゴシック"/>
            <family val="3"/>
            <charset val="128"/>
          </rPr>
          <t>下の報告者氏名欄に収まらない場合は法人名等はこちらに記入してください。</t>
        </r>
      </text>
    </comment>
    <comment ref="Z11" authorId="0" shapeId="0" xr:uid="{00000000-0006-0000-0300-000002000000}">
      <text>
        <r>
          <rPr>
            <sz val="11"/>
            <color indexed="81"/>
            <rFont val="MS P ゴシック"/>
            <family val="3"/>
            <charset val="128"/>
          </rPr>
          <t>（第二面）【4.防火設備の検査者】の代表となる検査者の氏名が自動入力されます。</t>
        </r>
      </text>
    </comment>
    <comment ref="J30" authorId="0" shapeId="0" xr:uid="{074E54E5-0250-4415-AF26-B5B973CF07DF}">
      <text>
        <r>
          <rPr>
            <sz val="11"/>
            <color indexed="81"/>
            <rFont val="MS P ゴシック"/>
            <family val="3"/>
            <charset val="128"/>
          </rPr>
          <t>（第二面）【6.防火設備の検査の状況】の記入内容に合わせて自動入力されます。</t>
        </r>
      </text>
    </comment>
    <comment ref="AD56" authorId="0" shapeId="0" xr:uid="{00000000-0006-0000-0300-000003000000}">
      <text>
        <r>
          <rPr>
            <sz val="11"/>
            <color indexed="81"/>
            <rFont val="MS P ゴシック"/>
            <family val="3"/>
            <charset val="128"/>
          </rPr>
          <t>建物基本番号は札幌市より春にお送りする定期報告のお知らせ状に記載されているアルファベット大文字＋数字5桁の番号です。（すべて半角で入力）</t>
        </r>
      </text>
    </comment>
    <comment ref="T74" authorId="0" shapeId="0" xr:uid="{61073E5A-9D04-4DAE-B4F0-7D40186AA342}">
      <text>
        <r>
          <rPr>
            <sz val="11"/>
            <color indexed="81"/>
            <rFont val="ＭＳ Ｐゴシック"/>
            <family val="3"/>
            <charset val="128"/>
            <scheme val="minor"/>
          </rPr>
          <t>元号を選択し和暦で入力してください。</t>
        </r>
      </text>
    </comment>
    <comment ref="B76" authorId="0" shapeId="0" xr:uid="{C38A4A48-F059-49FB-841D-22DCB2080A1B}">
      <text>
        <r>
          <rPr>
            <sz val="11"/>
            <color indexed="81"/>
            <rFont val="MS P ゴシック"/>
            <family val="3"/>
            <charset val="128"/>
          </rPr>
          <t xml:space="preserve">直近の完了検査について記載してください。
</t>
        </r>
        <r>
          <rPr>
            <sz val="10"/>
            <color indexed="81"/>
            <rFont val="MS P ゴシック"/>
            <family val="3"/>
            <charset val="128"/>
          </rPr>
          <t>※用途変更が直近で行われ、それに対応する検査済証がない場合には、その前の完了検査について記載してください。
※過去に一度も検査を受けていない場合には「未検査」と記載してください。</t>
        </r>
      </text>
    </comment>
    <comment ref="AG91" authorId="0" shapeId="0" xr:uid="{00000000-0006-0000-0300-000004000000}">
      <text>
        <r>
          <rPr>
            <sz val="11"/>
            <color indexed="81"/>
            <rFont val="ＭＳ Ｐゴシック"/>
            <family val="3"/>
            <charset val="128"/>
          </rPr>
          <t>一級建築士または二級建築士として報酬を得て検査を行う場合は、建築士事務所登録が必要です。
（建築士法23条）</t>
        </r>
      </text>
    </comment>
    <comment ref="T118" authorId="0" shapeId="0" xr:uid="{00000000-0006-0000-0300-000005000000}">
      <text>
        <r>
          <rPr>
            <sz val="11"/>
            <color indexed="81"/>
            <rFont val="MS P ゴシック"/>
            <family val="3"/>
            <charset val="128"/>
          </rPr>
          <t>既存不適格の指摘のみの場合にチェックを入れてください。
こちらにチェックを入れた場合は「要是正の指摘あり」にもチェックを入れてください。</t>
        </r>
      </text>
    </comment>
    <comment ref="A136" authorId="0" shapeId="0" xr:uid="{00000000-0006-0000-0300-000006000000}">
      <text>
        <r>
          <rPr>
            <sz val="11"/>
            <color indexed="81"/>
            <rFont val="ＭＳ Ｐゴシック"/>
            <family val="3"/>
            <charset val="128"/>
          </rPr>
          <t>　第三面は、</t>
        </r>
        <r>
          <rPr>
            <u/>
            <sz val="11"/>
            <color indexed="81"/>
            <rFont val="ＭＳ Ｐゴシック"/>
            <family val="3"/>
            <charset val="128"/>
          </rPr>
          <t>前回検査時以降に把握した防火設備に係る不具合</t>
        </r>
        <r>
          <rPr>
            <sz val="11"/>
            <color indexed="81"/>
            <rFont val="ＭＳ Ｐゴシック"/>
            <family val="3"/>
            <charset val="128"/>
          </rPr>
          <t>のうち第二面の</t>
        </r>
        <r>
          <rPr>
            <u/>
            <sz val="11"/>
            <color indexed="81"/>
            <rFont val="ＭＳ Ｐゴシック"/>
            <family val="3"/>
            <charset val="128"/>
          </rPr>
          <t>６欄において指摘されるもの以外のものについて</t>
        </r>
        <r>
          <rPr>
            <sz val="11"/>
            <color indexed="81"/>
            <rFont val="ＭＳ Ｐゴシック"/>
            <family val="3"/>
            <charset val="128"/>
          </rPr>
          <t>、把握できる範囲において記入してください。前回検査時以降不具合を把握していない場合は、第三面を省略することができます。</t>
        </r>
      </text>
    </comment>
    <comment ref="A156" authorId="0" shapeId="0" xr:uid="{00000000-0006-0000-0300-000007000000}">
      <text>
        <r>
          <rPr>
            <sz val="11"/>
            <color indexed="81"/>
            <rFont val="ＭＳ Ｐゴシック"/>
            <family val="3"/>
            <charset val="128"/>
          </rPr>
          <t>（注意）部分は提出不要です。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400-000001000000}">
      <text>
        <r>
          <rPr>
            <b/>
            <sz val="14"/>
            <color indexed="81"/>
            <rFont val="ＭＳ Ｐゴシック"/>
            <family val="3"/>
            <charset val="128"/>
          </rPr>
          <t>※代表となる調査者・その他の検査者は定期検査報告書に記載の検査者氏名が反映されます。
原則として直接入力は不要です。</t>
        </r>
      </text>
    </comment>
    <comment ref="F13" authorId="0" shapeId="0" xr:uid="{00000000-0006-0000-0400-000002000000}">
      <text>
        <r>
          <rPr>
            <b/>
            <sz val="14"/>
            <color indexed="81"/>
            <rFont val="ＭＳ Ｐゴシック"/>
            <family val="3"/>
            <charset val="128"/>
          </rPr>
          <t>セルを左クリックするとリストから「○」「－」を選択できます。
以下同様</t>
        </r>
      </text>
    </comment>
    <comment ref="H13" authorId="0" shapeId="0" xr:uid="{00000000-0006-0000-0400-000003000000}">
      <text>
        <r>
          <rPr>
            <b/>
            <sz val="14"/>
            <color indexed="81"/>
            <rFont val="ＭＳ Ｐゴシック"/>
            <family val="3"/>
            <charset val="128"/>
          </rPr>
          <t>「既存不適格」の場合は、「要是正」にも○を入れてください。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11"/>
            <color indexed="81"/>
            <rFont val="ＭＳ Ｐゴシック"/>
            <family val="3"/>
            <charset val="128"/>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<sst xmlns="http://schemas.openxmlformats.org/spreadsheetml/2006/main" count="1266" uniqueCount="669">
  <si>
    <t>①</t>
  </si>
  <si>
    <t>②</t>
  </si>
  <si>
    <t>③</t>
  </si>
  <si>
    <t>④</t>
  </si>
  <si>
    <t>⑤</t>
  </si>
  <si>
    <t>⑥</t>
  </si>
  <si>
    <t>（注意)</t>
    <phoneticPr fontId="3"/>
  </si>
  <si>
    <t>1. 各面共通関係</t>
    <phoneticPr fontId="3"/>
  </si>
  <si>
    <t>①</t>
    <phoneticPr fontId="3"/>
  </si>
  <si>
    <t>　※印のある欄は記入しないでください。</t>
    <phoneticPr fontId="3"/>
  </si>
  <si>
    <t>②</t>
    <phoneticPr fontId="3"/>
  </si>
  <si>
    <t>　数字は算用数字を、単位はメートル法を用いてください。</t>
    <phoneticPr fontId="3"/>
  </si>
  <si>
    <t>③</t>
    <phoneticPr fontId="3"/>
  </si>
  <si>
    <t>2. 第一面関係</t>
    <phoneticPr fontId="3"/>
  </si>
  <si>
    <t>　１欄及び２欄は、所有者又は管理者が法人のときは、「ロ」はそれぞれ法人の名称及び代表者氏名を、「ニ」はそれぞれ法人の所在地を記入してください。</t>
    <phoneticPr fontId="3"/>
  </si>
  <si>
    <t>⑦</t>
    <phoneticPr fontId="3"/>
  </si>
  <si>
    <t>⑧</t>
    <phoneticPr fontId="3"/>
  </si>
  <si>
    <t>⑨</t>
    <phoneticPr fontId="3"/>
  </si>
  <si>
    <t>⑩</t>
    <phoneticPr fontId="3"/>
  </si>
  <si>
    <t>⑪</t>
    <phoneticPr fontId="3"/>
  </si>
  <si>
    <t>3. 第二面関係</t>
    <phoneticPr fontId="3"/>
  </si>
  <si>
    <t>⑫</t>
    <phoneticPr fontId="3"/>
  </si>
  <si>
    <t>⑬</t>
    <phoneticPr fontId="3"/>
  </si>
  <si>
    <t>⑭</t>
    <phoneticPr fontId="3"/>
  </si>
  <si>
    <t>⑮</t>
    <phoneticPr fontId="3"/>
  </si>
  <si>
    <t>⑯</t>
    <phoneticPr fontId="3"/>
  </si>
  <si>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3"/>
  </si>
  <si>
    <t>℡011－211－2867</t>
    <phoneticPr fontId="3"/>
  </si>
  <si>
    <t>※受付欄</t>
    <phoneticPr fontId="3"/>
  </si>
  <si>
    <t>※特記欄</t>
    <phoneticPr fontId="3"/>
  </si>
  <si>
    <t>（</t>
    <phoneticPr fontId="3"/>
  </si>
  <si>
    <t>注意事項（この紙面は提出不要）</t>
    <rPh sb="0" eb="2">
      <t>チュウイ</t>
    </rPh>
    <rPh sb="2" eb="4">
      <t>ジコウ</t>
    </rPh>
    <rPh sb="7" eb="9">
      <t>シメン</t>
    </rPh>
    <rPh sb="10" eb="12">
      <t>テイシュツ</t>
    </rPh>
    <rPh sb="12" eb="14">
      <t>フヨウ</t>
    </rPh>
    <phoneticPr fontId="3"/>
  </si>
  <si>
    <t>　指摘なし</t>
    <rPh sb="1" eb="3">
      <t>シテキ</t>
    </rPh>
    <phoneticPr fontId="3"/>
  </si>
  <si>
    <t>　要是正の指摘あり</t>
    <rPh sb="1" eb="2">
      <t>ヨウ</t>
    </rPh>
    <rPh sb="2" eb="4">
      <t>ゼセイ</t>
    </rPh>
    <rPh sb="5" eb="7">
      <t>シテキ</t>
    </rPh>
    <phoneticPr fontId="3"/>
  </si>
  <si>
    <t>既存不適格）</t>
    <rPh sb="0" eb="2">
      <t>キゾン</t>
    </rPh>
    <rPh sb="2" eb="5">
      <t>フテキカク</t>
    </rPh>
    <phoneticPr fontId="3"/>
  </si>
  <si>
    <t>【2.管理者】</t>
    <phoneticPr fontId="3"/>
  </si>
  <si>
    <t>その他</t>
    <rPh sb="2" eb="3">
      <t>タ</t>
    </rPh>
    <phoneticPr fontId="3"/>
  </si>
  <si>
    <t>特記事項</t>
    <rPh sb="0" eb="1">
      <t>トク</t>
    </rPh>
    <rPh sb="1" eb="3">
      <t>キジ</t>
    </rPh>
    <rPh sb="3" eb="4">
      <t>コウ</t>
    </rPh>
    <phoneticPr fontId="3"/>
  </si>
  <si>
    <t>指摘の具体的内容等</t>
    <rPh sb="0" eb="2">
      <t>シテキ</t>
    </rPh>
    <rPh sb="8" eb="9">
      <t>トウ</t>
    </rPh>
    <phoneticPr fontId="3"/>
  </si>
  <si>
    <t>改善策の具体的内容等</t>
    <rPh sb="9" eb="10">
      <t>トウ</t>
    </rPh>
    <phoneticPr fontId="3"/>
  </si>
  <si>
    <t>改善（予定）年月</t>
    <rPh sb="0" eb="2">
      <t>カイゼン</t>
    </rPh>
    <rPh sb="3" eb="5">
      <t>ヨテイ</t>
    </rPh>
    <rPh sb="6" eb="8">
      <t>ネンゲツ</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</si>
  <si>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</si>
  <si>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</si>
  <si>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</si>
  <si>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④</t>
    <phoneticPr fontId="3"/>
  </si>
  <si>
    <t>⑤</t>
    <phoneticPr fontId="3"/>
  </si>
  <si>
    <t>⑥</t>
    <phoneticPr fontId="3"/>
  </si>
  <si>
    <t>○</t>
    <phoneticPr fontId="3"/>
  </si>
  <si>
    <t>（第一面）</t>
    <phoneticPr fontId="3"/>
  </si>
  <si>
    <t>【ヘ．所在地】</t>
    <rPh sb="3" eb="6">
      <t>ショザイチ</t>
    </rPh>
    <phoneticPr fontId="3"/>
  </si>
  <si>
    <t>【イ．所在地】</t>
    <phoneticPr fontId="3"/>
  </si>
  <si>
    <t>（第二面）</t>
    <phoneticPr fontId="3"/>
  </si>
  <si>
    <t>（第二面）</t>
    <phoneticPr fontId="3"/>
  </si>
  <si>
    <t>指摘なし</t>
  </si>
  <si>
    <t>無</t>
  </si>
  <si>
    <t>未実施　</t>
  </si>
  <si>
    <t>レ</t>
    <phoneticPr fontId="3"/>
  </si>
  <si>
    <t>要是正の指摘あり</t>
    <phoneticPr fontId="3"/>
  </si>
  <si>
    <t>(</t>
    <phoneticPr fontId="3"/>
  </si>
  <si>
    <t>既存不適格）</t>
    <phoneticPr fontId="3"/>
  </si>
  <si>
    <t>有</t>
    <phoneticPr fontId="3"/>
  </si>
  <si>
    <t>）</t>
    <phoneticPr fontId="3"/>
  </si>
  <si>
    <t>　札幌市長　　　　　　　様</t>
    <phoneticPr fontId="3"/>
  </si>
  <si>
    <t>【1.所有者】</t>
    <phoneticPr fontId="3"/>
  </si>
  <si>
    <t>【イ．氏名のフリガナ】</t>
    <phoneticPr fontId="3"/>
  </si>
  <si>
    <t>【ロ．氏名】</t>
    <phoneticPr fontId="3"/>
  </si>
  <si>
    <t>【ハ．郵便番号】</t>
    <phoneticPr fontId="3"/>
  </si>
  <si>
    <t>【ニ．住所】</t>
    <phoneticPr fontId="3"/>
  </si>
  <si>
    <t>【ホ．電話番号】</t>
    <phoneticPr fontId="3"/>
  </si>
  <si>
    <t>【2.管理者】</t>
    <phoneticPr fontId="3"/>
  </si>
  <si>
    <t>【ロ．氏名のフリガナ】</t>
    <phoneticPr fontId="3"/>
  </si>
  <si>
    <t>【ハ．氏名】</t>
    <phoneticPr fontId="3"/>
  </si>
  <si>
    <t>【ニ．勤務先】</t>
    <phoneticPr fontId="3"/>
  </si>
  <si>
    <t>【ホ．郵便番号】</t>
    <phoneticPr fontId="3"/>
  </si>
  <si>
    <t>【ト．電話番号】</t>
    <phoneticPr fontId="3"/>
  </si>
  <si>
    <t>【ロ．名称のフリガナ】</t>
    <phoneticPr fontId="3"/>
  </si>
  <si>
    <t>【ハ．名称】　　　</t>
    <phoneticPr fontId="3"/>
  </si>
  <si>
    <t>【ニ．用途】</t>
    <phoneticPr fontId="3"/>
  </si>
  <si>
    <t>不具合等の概要</t>
    <phoneticPr fontId="3"/>
  </si>
  <si>
    <t>改善(予定)年月</t>
    <phoneticPr fontId="3"/>
  </si>
  <si>
    <t>改善措置の概要等</t>
    <phoneticPr fontId="3"/>
  </si>
  <si>
    <t xml:space="preserve">
</t>
    <phoneticPr fontId="3"/>
  </si>
  <si>
    <t>（第一面）</t>
    <phoneticPr fontId="3"/>
  </si>
  <si>
    <t>4.第三面関係</t>
  </si>
  <si>
    <t>日</t>
    <rPh sb="0" eb="1">
      <t>ニチ</t>
    </rPh>
    <phoneticPr fontId="3"/>
  </si>
  <si>
    <t>月</t>
    <rPh sb="0" eb="1">
      <t>ツキ</t>
    </rPh>
    <phoneticPr fontId="3"/>
  </si>
  <si>
    <t>年</t>
    <rPh sb="0" eb="1">
      <t>ネン</t>
    </rPh>
    <phoneticPr fontId="3"/>
  </si>
  <si>
    <t>号</t>
  </si>
  <si>
    <t>号</t>
    <rPh sb="0" eb="1">
      <t>ゴウ</t>
    </rPh>
    <phoneticPr fontId="3"/>
  </si>
  <si>
    <t>第</t>
    <rPh sb="0" eb="1">
      <t>ダイ</t>
    </rPh>
    <phoneticPr fontId="3"/>
  </si>
  <si>
    <t>（</t>
    <phoneticPr fontId="3"/>
  </si>
  <si>
    <t>）建築士</t>
    <rPh sb="1" eb="3">
      <t>ケンチク</t>
    </rPh>
    <rPh sb="3" eb="4">
      <t>シ</t>
    </rPh>
    <phoneticPr fontId="3"/>
  </si>
  <si>
    <t>）知事登録第</t>
    <rPh sb="1" eb="3">
      <t>チジ</t>
    </rPh>
    <rPh sb="3" eb="5">
      <t>トウロク</t>
    </rPh>
    <rPh sb="5" eb="6">
      <t>ダイ</t>
    </rPh>
    <phoneticPr fontId="3"/>
  </si>
  <si>
    <t>月</t>
    <rPh sb="0" eb="1">
      <t>ガツ</t>
    </rPh>
    <phoneticPr fontId="3"/>
  </si>
  <si>
    <t>㎡</t>
  </si>
  <si>
    <t>地上</t>
    <rPh sb="0" eb="2">
      <t>チジョウ</t>
    </rPh>
    <phoneticPr fontId="3"/>
  </si>
  <si>
    <t>階</t>
    <rPh sb="0" eb="1">
      <t>カイ</t>
    </rPh>
    <phoneticPr fontId="3"/>
  </si>
  <si>
    <t>地下</t>
    <rPh sb="0" eb="2">
      <t>チカ</t>
    </rPh>
    <phoneticPr fontId="3"/>
  </si>
  <si>
    <t>年</t>
    <phoneticPr fontId="3"/>
  </si>
  <si>
    <t>月</t>
    <phoneticPr fontId="3"/>
  </si>
  <si>
    <t>日実施</t>
    <rPh sb="0" eb="1">
      <t>ヒ</t>
    </rPh>
    <rPh sb="1" eb="3">
      <t>ジッシ</t>
    </rPh>
    <phoneticPr fontId="3"/>
  </si>
  <si>
    <t>実施</t>
    <phoneticPr fontId="3"/>
  </si>
  <si>
    <t>に改善予定）</t>
    <rPh sb="1" eb="3">
      <t>カイゼン</t>
    </rPh>
    <rPh sb="3" eb="5">
      <t>ヨテイ</t>
    </rPh>
    <phoneticPr fontId="3"/>
  </si>
  <si>
    <t>）建築士事務所</t>
    <phoneticPr fontId="3"/>
  </si>
  <si>
    <t>有</t>
    <rPh sb="0" eb="1">
      <t>ア</t>
    </rPh>
    <phoneticPr fontId="3"/>
  </si>
  <si>
    <t>予定なし</t>
    <rPh sb="0" eb="2">
      <t>ヨテイ</t>
    </rPh>
    <phoneticPr fontId="3"/>
  </si>
  <si>
    <t>(12)</t>
  </si>
  <si>
    <t>(13)</t>
  </si>
  <si>
    <t>(14)</t>
  </si>
  <si>
    <t>(15)</t>
  </si>
  <si>
    <t>　　氏　名</t>
    <rPh sb="2" eb="3">
      <t>シ</t>
    </rPh>
    <rPh sb="4" eb="5">
      <t>メイ</t>
    </rPh>
    <phoneticPr fontId="3"/>
  </si>
  <si>
    <t>番号</t>
    <rPh sb="0" eb="2">
      <t>バンゴウ</t>
    </rPh>
    <phoneticPr fontId="3"/>
  </si>
  <si>
    <t>要是正</t>
    <rPh sb="0" eb="1">
      <t>ヨウ</t>
    </rPh>
    <rPh sb="1" eb="3">
      <t>ゼセイ</t>
    </rPh>
    <phoneticPr fontId="3"/>
  </si>
  <si>
    <t>別添１様式（Ａ３）</t>
    <rPh sb="0" eb="2">
      <t>ベッテン</t>
    </rPh>
    <rPh sb="3" eb="5">
      <t>ヨウシキ</t>
    </rPh>
    <phoneticPr fontId="3"/>
  </si>
  <si>
    <t>番号</t>
  </si>
  <si>
    <t>別添２様式（Ａ４）</t>
    <rPh sb="0" eb="2">
      <t>ベッテン</t>
    </rPh>
    <rPh sb="3" eb="5">
      <t>ヨウシキ</t>
    </rPh>
    <phoneticPr fontId="3"/>
  </si>
  <si>
    <t>関係写真</t>
  </si>
  <si>
    <t>特記事項</t>
  </si>
  <si>
    <t>(注意)</t>
    <rPh sb="1" eb="3">
      <t>チュウイ</t>
    </rPh>
    <phoneticPr fontId="3"/>
  </si>
  <si>
    <t>②</t>
    <phoneticPr fontId="3"/>
  </si>
  <si>
    <t>④</t>
    <phoneticPr fontId="3"/>
  </si>
  <si>
    <t>⑤</t>
    <phoneticPr fontId="3"/>
  </si>
  <si>
    <t>管理者（所有者）様</t>
    <rPh sb="0" eb="3">
      <t>カンリシャ</t>
    </rPh>
    <rPh sb="4" eb="7">
      <t>ショユウシャ</t>
    </rPh>
    <rPh sb="8" eb="9">
      <t>サマ</t>
    </rPh>
    <phoneticPr fontId="3"/>
  </si>
  <si>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3"/>
  </si>
  <si>
    <t>定期報告の対象建築物</t>
    <rPh sb="0" eb="2">
      <t>テイキ</t>
    </rPh>
    <rPh sb="2" eb="4">
      <t>ホウコク</t>
    </rPh>
    <rPh sb="5" eb="7">
      <t>タイショウ</t>
    </rPh>
    <rPh sb="7" eb="10">
      <t>ケンチクブツ</t>
    </rPh>
    <phoneticPr fontId="3"/>
  </si>
  <si>
    <t>建築物名称</t>
    <rPh sb="0" eb="3">
      <t>ケンチクブツ</t>
    </rPh>
    <rPh sb="3" eb="5">
      <t>メイショウ</t>
    </rPh>
    <phoneticPr fontId="3"/>
  </si>
  <si>
    <t>建築物所在地</t>
    <rPh sb="0" eb="3">
      <t>ケンチクブツ</t>
    </rPh>
    <rPh sb="3" eb="6">
      <t>ショザイチ</t>
    </rPh>
    <phoneticPr fontId="3"/>
  </si>
  <si>
    <t>受理日付印</t>
    <rPh sb="0" eb="2">
      <t>ジュリ</t>
    </rPh>
    <rPh sb="2" eb="5">
      <t>ヒヅケイン</t>
    </rPh>
    <phoneticPr fontId="3"/>
  </si>
  <si>
    <t>備考</t>
    <rPh sb="0" eb="2">
      <t>ビコウ</t>
    </rPh>
    <phoneticPr fontId="3"/>
  </si>
  <si>
    <t>※受理日付印のないものは無効です。</t>
    <rPh sb="1" eb="3">
      <t>ジュリ</t>
    </rPh>
    <rPh sb="3" eb="6">
      <t>ヒヅケイン</t>
    </rPh>
    <rPh sb="12" eb="14">
      <t>ムコウ</t>
    </rPh>
    <phoneticPr fontId="3"/>
  </si>
  <si>
    <t>札幌市中央区北1条西2丁目</t>
    <rPh sb="0" eb="3">
      <t>サッポロシ</t>
    </rPh>
    <rPh sb="3" eb="6">
      <t>チュウオウク</t>
    </rPh>
    <rPh sb="6" eb="7">
      <t>キタ</t>
    </rPh>
    <rPh sb="8" eb="9">
      <t>ジョウ</t>
    </rPh>
    <rPh sb="9" eb="10">
      <t>ニシ</t>
    </rPh>
    <rPh sb="11" eb="13">
      <t>チョウメ</t>
    </rPh>
    <phoneticPr fontId="3"/>
  </si>
  <si>
    <t>エクセルデータは各様式ごとにワークシートが分かれています。（下図参照）</t>
    <rPh sb="9" eb="11">
      <t>ヨウシキ</t>
    </rPh>
    <phoneticPr fontId="3"/>
  </si>
  <si>
    <t>ⅰ．</t>
    <phoneticPr fontId="3"/>
  </si>
  <si>
    <t>ⅱ．</t>
    <phoneticPr fontId="3"/>
  </si>
  <si>
    <t>ⅲ．</t>
    <phoneticPr fontId="3"/>
  </si>
  <si>
    <t>ⅳ．</t>
    <phoneticPr fontId="3"/>
  </si>
  <si>
    <t>建物基本番号</t>
    <rPh sb="0" eb="2">
      <t>タテモノ</t>
    </rPh>
    <rPh sb="2" eb="4">
      <t>キホン</t>
    </rPh>
    <phoneticPr fontId="3"/>
  </si>
  <si>
    <t>区分</t>
    <rPh sb="0" eb="2">
      <t>クブン</t>
    </rPh>
    <phoneticPr fontId="3"/>
  </si>
  <si>
    <t>項</t>
    <rPh sb="0" eb="1">
      <t>コウ</t>
    </rPh>
    <phoneticPr fontId="3"/>
  </si>
  <si>
    <t>※印の欄は記入しないでください</t>
    <phoneticPr fontId="3"/>
  </si>
  <si>
    <t>必ず記入してください</t>
    <phoneticPr fontId="3"/>
  </si>
  <si>
    <t>※受付欄</t>
    <phoneticPr fontId="3"/>
  </si>
  <si>
    <t>※特記欄</t>
    <phoneticPr fontId="3"/>
  </si>
  <si>
    <t>建物基本番号</t>
    <rPh sb="0" eb="2">
      <t>タテモノ</t>
    </rPh>
    <rPh sb="2" eb="4">
      <t>キホン</t>
    </rPh>
    <rPh sb="4" eb="6">
      <t>バンゴウ</t>
    </rPh>
    <phoneticPr fontId="3"/>
  </si>
  <si>
    <t>-</t>
    <phoneticPr fontId="3"/>
  </si>
  <si>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3"/>
  </si>
  <si>
    <r>
      <t>提出書類は</t>
    </r>
    <r>
      <rPr>
        <u/>
        <sz val="10.5"/>
        <rFont val="HG丸ｺﾞｼｯｸM-PRO"/>
        <family val="3"/>
        <charset val="128"/>
      </rPr>
      <t>①定期検査報告書</t>
    </r>
    <r>
      <rPr>
        <sz val="10.5"/>
        <rFont val="HG丸ｺﾞｼｯｸM-PRO"/>
        <family val="3"/>
        <charset val="128"/>
      </rPr>
      <t>、</t>
    </r>
    <r>
      <rPr>
        <u/>
        <sz val="10.5"/>
        <rFont val="HG丸ｺﾞｼｯｸM-PRO"/>
        <family val="3"/>
        <charset val="128"/>
      </rPr>
      <t>②定期検査報告概要書</t>
    </r>
    <r>
      <rPr>
        <sz val="10.5"/>
        <rFont val="HG丸ｺﾞｼｯｸM-PRO"/>
        <family val="3"/>
        <charset val="128"/>
      </rPr>
      <t>、</t>
    </r>
    <r>
      <rPr>
        <u/>
        <sz val="10.5"/>
        <rFont val="HG丸ｺﾞｼｯｸM-PRO"/>
        <family val="3"/>
        <charset val="128"/>
      </rPr>
      <t>③受理証</t>
    </r>
    <r>
      <rPr>
        <sz val="10.5"/>
        <rFont val="HG丸ｺﾞｼｯｸM-PRO"/>
        <family val="3"/>
        <charset val="128"/>
      </rPr>
      <t>の</t>
    </r>
    <r>
      <rPr>
        <b/>
        <u/>
        <sz val="10.5"/>
        <rFont val="HG丸ｺﾞｼｯｸM-PRO"/>
        <family val="3"/>
        <charset val="128"/>
      </rPr>
      <t>各１部</t>
    </r>
    <r>
      <rPr>
        <sz val="10.5"/>
        <rFont val="HG丸ｺﾞｼｯｸM-PRO"/>
        <family val="3"/>
        <charset val="128"/>
      </rPr>
      <t>です。</t>
    </r>
    <rPh sb="8" eb="10">
      <t>ケンサ</t>
    </rPh>
    <rPh sb="17" eb="19">
      <t>ケンサ</t>
    </rPh>
    <phoneticPr fontId="3"/>
  </si>
  <si>
    <t>（提出された①定期検査報告書と②定期検査報告概要書は返却しませんので、控えが必要な方は事前にコピーして保管してください。③受理証は受理印を押し、その場でお返しします。）</t>
    <rPh sb="1" eb="3">
      <t>テイシュツ</t>
    </rPh>
    <rPh sb="7" eb="9">
      <t>テイキ</t>
    </rPh>
    <rPh sb="9" eb="11">
      <t>ケンサ</t>
    </rPh>
    <rPh sb="11" eb="13">
      <t>ホウコク</t>
    </rPh>
    <rPh sb="13" eb="14">
      <t>ショ</t>
    </rPh>
    <rPh sb="16" eb="18">
      <t>テイキ</t>
    </rPh>
    <rPh sb="18" eb="20">
      <t>ケンサ</t>
    </rPh>
    <rPh sb="20" eb="22">
      <t>ホウコク</t>
    </rPh>
    <rPh sb="22" eb="25">
      <t>ガイヨウショ</t>
    </rPh>
    <rPh sb="26" eb="28">
      <t>ヘンキャク</t>
    </rPh>
    <rPh sb="35" eb="36">
      <t>ヒカ</t>
    </rPh>
    <rPh sb="38" eb="40">
      <t>ヒツヨウ</t>
    </rPh>
    <rPh sb="41" eb="42">
      <t>カタ</t>
    </rPh>
    <rPh sb="43" eb="45">
      <t>ジゼン</t>
    </rPh>
    <rPh sb="51" eb="53">
      <t>ホカン</t>
    </rPh>
    <rPh sb="61" eb="63">
      <t>ジュリ</t>
    </rPh>
    <rPh sb="63" eb="64">
      <t>ショウ</t>
    </rPh>
    <rPh sb="65" eb="67">
      <t>ジュリ</t>
    </rPh>
    <rPh sb="67" eb="68">
      <t>イン</t>
    </rPh>
    <rPh sb="69" eb="70">
      <t>オ</t>
    </rPh>
    <rPh sb="74" eb="75">
      <t>バ</t>
    </rPh>
    <rPh sb="77" eb="78">
      <t>カエ</t>
    </rPh>
    <phoneticPr fontId="3"/>
  </si>
  <si>
    <t>定期検査報告書</t>
    <rPh sb="2" eb="4">
      <t>ケンサ</t>
    </rPh>
    <phoneticPr fontId="3"/>
  </si>
  <si>
    <t>ⅴ．</t>
    <phoneticPr fontId="3"/>
  </si>
  <si>
    <t>②定期検査報告概要書は、「指摘なし」の場合は第一面のみ提出してください。「要是正の指摘あり（既存不適格を含む）」の場合は、第一面に第二面を添付してください。</t>
    <rPh sb="1" eb="3">
      <t>テイキ</t>
    </rPh>
    <rPh sb="3" eb="5">
      <t>ケンサ</t>
    </rPh>
    <rPh sb="5" eb="7">
      <t>ホウコク</t>
    </rPh>
    <rPh sb="7" eb="10">
      <t>ガイヨウショ</t>
    </rPh>
    <rPh sb="13" eb="15">
      <t>シテキ</t>
    </rPh>
    <rPh sb="19" eb="21">
      <t>バアイ</t>
    </rPh>
    <rPh sb="22" eb="23">
      <t>ダイ</t>
    </rPh>
    <rPh sb="23" eb="25">
      <t>イチメン</t>
    </rPh>
    <rPh sb="27" eb="29">
      <t>テイシュツ</t>
    </rPh>
    <rPh sb="37" eb="38">
      <t>ヨウ</t>
    </rPh>
    <rPh sb="38" eb="40">
      <t>ゼセイ</t>
    </rPh>
    <rPh sb="41" eb="43">
      <t>シテキ</t>
    </rPh>
    <rPh sb="46" eb="48">
      <t>キゾン</t>
    </rPh>
    <rPh sb="48" eb="51">
      <t>フテキカク</t>
    </rPh>
    <rPh sb="52" eb="53">
      <t>フク</t>
    </rPh>
    <rPh sb="57" eb="59">
      <t>バアイ</t>
    </rPh>
    <rPh sb="61" eb="62">
      <t>ダイ</t>
    </rPh>
    <rPh sb="62" eb="64">
      <t>イチメン</t>
    </rPh>
    <rPh sb="65" eb="66">
      <t>ダイ</t>
    </rPh>
    <rPh sb="66" eb="67">
      <t>ニ</t>
    </rPh>
    <rPh sb="67" eb="68">
      <t>メン</t>
    </rPh>
    <rPh sb="69" eb="71">
      <t>テンプ</t>
    </rPh>
    <phoneticPr fontId="3"/>
  </si>
  <si>
    <t>第三十六号の八様式（第六条関係）（Ａ４）</t>
    <rPh sb="6" eb="7">
      <t>ハチ</t>
    </rPh>
    <rPh sb="11" eb="12">
      <t>ロク</t>
    </rPh>
    <phoneticPr fontId="3"/>
  </si>
  <si>
    <t>（防火設備）</t>
    <rPh sb="1" eb="3">
      <t>ボウカ</t>
    </rPh>
    <rPh sb="3" eb="5">
      <t>セツビ</t>
    </rPh>
    <phoneticPr fontId="3"/>
  </si>
  <si>
    <t>【3.報告対象建築物】</t>
    <phoneticPr fontId="3"/>
  </si>
  <si>
    <t>【4.検査による指摘の概要】</t>
    <rPh sb="3" eb="5">
      <t>ケンサ</t>
    </rPh>
    <phoneticPr fontId="3"/>
  </si>
  <si>
    <t>防火設備の状況等</t>
    <rPh sb="0" eb="2">
      <t>ボウカ</t>
    </rPh>
    <rPh sb="2" eb="4">
      <t>セツビ</t>
    </rPh>
    <rPh sb="5" eb="7">
      <t>ジョウキョウ</t>
    </rPh>
    <rPh sb="7" eb="8">
      <t>トウ</t>
    </rPh>
    <phoneticPr fontId="3"/>
  </si>
  <si>
    <t>【1.建築物の概要】</t>
    <rPh sb="3" eb="6">
      <t>ケンチクブツ</t>
    </rPh>
    <rPh sb="7" eb="9">
      <t>ガイヨウ</t>
    </rPh>
    <phoneticPr fontId="3"/>
  </si>
  <si>
    <t>【2.確認済証交付年月日等】</t>
    <rPh sb="3" eb="5">
      <t>カクニン</t>
    </rPh>
    <rPh sb="5" eb="6">
      <t>ズ</t>
    </rPh>
    <rPh sb="6" eb="7">
      <t>アカシ</t>
    </rPh>
    <rPh sb="7" eb="9">
      <t>コウフ</t>
    </rPh>
    <rPh sb="9" eb="12">
      <t>ネンガッピ</t>
    </rPh>
    <rPh sb="12" eb="13">
      <t>ナド</t>
    </rPh>
    <phoneticPr fontId="3"/>
  </si>
  <si>
    <t>【イ．確認済証交付年月日】</t>
    <phoneticPr fontId="3"/>
  </si>
  <si>
    <t>年</t>
    <phoneticPr fontId="3"/>
  </si>
  <si>
    <t>月</t>
    <phoneticPr fontId="3"/>
  </si>
  <si>
    <t>日　第</t>
    <phoneticPr fontId="3"/>
  </si>
  <si>
    <t>【ロ．確認済証交付者】</t>
    <rPh sb="7" eb="9">
      <t>コウフ</t>
    </rPh>
    <rPh sb="9" eb="10">
      <t>シャ</t>
    </rPh>
    <phoneticPr fontId="3"/>
  </si>
  <si>
    <t>建築主事</t>
    <phoneticPr fontId="3"/>
  </si>
  <si>
    <t>指定確認検査機関（</t>
    <phoneticPr fontId="3"/>
  </si>
  <si>
    <t>【ハ．検査済証交付年月日】</t>
    <rPh sb="7" eb="9">
      <t>コウフ</t>
    </rPh>
    <phoneticPr fontId="3"/>
  </si>
  <si>
    <t>【ニ．検査済証交付者】</t>
    <rPh sb="3" eb="5">
      <t>ケンサ</t>
    </rPh>
    <rPh sb="5" eb="6">
      <t>スミ</t>
    </rPh>
    <rPh sb="7" eb="9">
      <t>コウフ</t>
    </rPh>
    <rPh sb="9" eb="10">
      <t>シャ</t>
    </rPh>
    <phoneticPr fontId="3"/>
  </si>
  <si>
    <t>【3.検査日等】</t>
    <rPh sb="3" eb="6">
      <t>ケンサビ</t>
    </rPh>
    <rPh sb="6" eb="7">
      <t>ナド</t>
    </rPh>
    <phoneticPr fontId="3"/>
  </si>
  <si>
    <t>【イ．今回の検査】</t>
    <rPh sb="6" eb="8">
      <t>ケンサ</t>
    </rPh>
    <phoneticPr fontId="3"/>
  </si>
  <si>
    <t>【ロ．前回の検査】</t>
    <rPh sb="6" eb="8">
      <t>ケンサ</t>
    </rPh>
    <phoneticPr fontId="3"/>
  </si>
  <si>
    <t>日報告）</t>
  </si>
  <si>
    <t>【ハ．前回の検査に関する書類の写し】</t>
    <rPh sb="3" eb="5">
      <t>ゼンカイ</t>
    </rPh>
    <rPh sb="6" eb="8">
      <t>ケンサ</t>
    </rPh>
    <rPh sb="9" eb="10">
      <t>カン</t>
    </rPh>
    <rPh sb="12" eb="14">
      <t>ショルイ</t>
    </rPh>
    <rPh sb="15" eb="16">
      <t>ウツ</t>
    </rPh>
    <phoneticPr fontId="3"/>
  </si>
  <si>
    <t>（代表となる検査者）</t>
    <rPh sb="6" eb="8">
      <t>ケンサ</t>
    </rPh>
    <phoneticPr fontId="3"/>
  </si>
  <si>
    <t>【イ．資格等】</t>
    <phoneticPr fontId="3"/>
  </si>
  <si>
    <t>）登録</t>
    <phoneticPr fontId="3"/>
  </si>
  <si>
    <t>第</t>
  </si>
  <si>
    <t>【ホ．郵便番号】</t>
    <phoneticPr fontId="3"/>
  </si>
  <si>
    <t>【ト．電話番号】</t>
    <phoneticPr fontId="3"/>
  </si>
  <si>
    <t>（その他の検査者）</t>
    <rPh sb="5" eb="7">
      <t>ケンサ</t>
    </rPh>
    <phoneticPr fontId="3"/>
  </si>
  <si>
    <t>（</t>
    <phoneticPr fontId="3"/>
  </si>
  <si>
    <t>）登録</t>
    <phoneticPr fontId="3"/>
  </si>
  <si>
    <t>【ロ．氏名のフリガナ】</t>
    <phoneticPr fontId="3"/>
  </si>
  <si>
    <t>【ハ．氏名】</t>
    <phoneticPr fontId="3"/>
  </si>
  <si>
    <t>【ニ．勤務先】</t>
    <phoneticPr fontId="3"/>
  </si>
  <si>
    <t>）建築士事務所</t>
    <phoneticPr fontId="3"/>
  </si>
  <si>
    <t>有</t>
    <phoneticPr fontId="3"/>
  </si>
  <si>
    <t>【イ．階数】</t>
    <rPh sb="3" eb="5">
      <t>カイスウ</t>
    </rPh>
    <phoneticPr fontId="3"/>
  </si>
  <si>
    <t>【ロ.建築面積】                　</t>
    <rPh sb="3" eb="5">
      <t>ケンチク</t>
    </rPh>
    <rPh sb="5" eb="7">
      <t>メンセキ</t>
    </rPh>
    <phoneticPr fontId="3"/>
  </si>
  <si>
    <t>【ハ．延べ面積】</t>
    <rPh sb="3" eb="4">
      <t>ノ</t>
    </rPh>
    <rPh sb="5" eb="7">
      <t>メンセキ</t>
    </rPh>
    <phoneticPr fontId="3"/>
  </si>
  <si>
    <t>)</t>
    <phoneticPr fontId="3"/>
  </si>
  <si>
    <t>実施</t>
    <phoneticPr fontId="3"/>
  </si>
  <si>
    <t>【4.防火設備の検査者】</t>
    <rPh sb="3" eb="5">
      <t>ボウカ</t>
    </rPh>
    <rPh sb="5" eb="7">
      <t>セツビ</t>
    </rPh>
    <rPh sb="8" eb="11">
      <t>ケンサシャ</t>
    </rPh>
    <phoneticPr fontId="3"/>
  </si>
  <si>
    <t>防火設備検査員</t>
    <rPh sb="0" eb="2">
      <t>ボウカ</t>
    </rPh>
    <phoneticPr fontId="3"/>
  </si>
  <si>
    <t>防火設備検査員</t>
    <rPh sb="0" eb="2">
      <t>ボウカ</t>
    </rPh>
    <rPh sb="2" eb="4">
      <t>セツビ</t>
    </rPh>
    <rPh sb="4" eb="7">
      <t>ケンサイン</t>
    </rPh>
    <phoneticPr fontId="3"/>
  </si>
  <si>
    <t>【5.防火設備の概要】</t>
    <rPh sb="3" eb="5">
      <t>ボウカ</t>
    </rPh>
    <rPh sb="5" eb="7">
      <t>セツビ</t>
    </rPh>
    <rPh sb="8" eb="10">
      <t>ガイヨウ</t>
    </rPh>
    <phoneticPr fontId="3"/>
  </si>
  <si>
    <t>【イ．避難安全検証法等の適用】</t>
    <rPh sb="3" eb="5">
      <t>ヒナン</t>
    </rPh>
    <rPh sb="5" eb="7">
      <t>アンゼン</t>
    </rPh>
    <rPh sb="7" eb="10">
      <t>ケンショウホウ</t>
    </rPh>
    <rPh sb="10" eb="11">
      <t>トウ</t>
    </rPh>
    <rPh sb="12" eb="14">
      <t>テキヨウ</t>
    </rPh>
    <phoneticPr fontId="3"/>
  </si>
  <si>
    <t>【ロ．防火設備】</t>
    <rPh sb="3" eb="5">
      <t>ボウカ</t>
    </rPh>
    <rPh sb="5" eb="7">
      <t>セツビ</t>
    </rPh>
    <phoneticPr fontId="3"/>
  </si>
  <si>
    <t>防火扉</t>
    <rPh sb="0" eb="2">
      <t>ボウカ</t>
    </rPh>
    <rPh sb="2" eb="3">
      <t>トビラ</t>
    </rPh>
    <phoneticPr fontId="3"/>
  </si>
  <si>
    <t>枚</t>
    <rPh sb="0" eb="1">
      <t>マイ</t>
    </rPh>
    <phoneticPr fontId="3"/>
  </si>
  <si>
    <t>）</t>
    <phoneticPr fontId="3"/>
  </si>
  <si>
    <t>防火シャッター</t>
    <rPh sb="0" eb="2">
      <t>ボウカ</t>
    </rPh>
    <phoneticPr fontId="3"/>
  </si>
  <si>
    <t>枚）</t>
    <rPh sb="0" eb="1">
      <t>マイ</t>
    </rPh>
    <phoneticPr fontId="3"/>
  </si>
  <si>
    <t>耐火クロススクリーン</t>
    <rPh sb="0" eb="2">
      <t>タイカ</t>
    </rPh>
    <phoneticPr fontId="3"/>
  </si>
  <si>
    <t>ドレンチャー</t>
    <phoneticPr fontId="3"/>
  </si>
  <si>
    <t>）</t>
    <phoneticPr fontId="3"/>
  </si>
  <si>
    <t>台</t>
    <rPh sb="0" eb="1">
      <t>ダイ</t>
    </rPh>
    <phoneticPr fontId="3"/>
  </si>
  <si>
    <t>【6.防火設備の検査の状況】</t>
    <rPh sb="3" eb="5">
      <t>ボウカ</t>
    </rPh>
    <rPh sb="5" eb="7">
      <t>セツビ</t>
    </rPh>
    <rPh sb="8" eb="10">
      <t>ケンサ</t>
    </rPh>
    <rPh sb="11" eb="13">
      <t>ジョウキョウ</t>
    </rPh>
    <phoneticPr fontId="3"/>
  </si>
  <si>
    <t>【イ．指摘の内容】</t>
    <rPh sb="3" eb="5">
      <t>シテキ</t>
    </rPh>
    <rPh sb="6" eb="8">
      <t>ナイヨウ</t>
    </rPh>
    <phoneticPr fontId="3"/>
  </si>
  <si>
    <t>【ロ．指摘の概要】</t>
    <rPh sb="3" eb="5">
      <t>シテキ</t>
    </rPh>
    <rPh sb="6" eb="8">
      <t>ガイヨウ</t>
    </rPh>
    <phoneticPr fontId="3"/>
  </si>
  <si>
    <t>要是正の指摘あり</t>
    <rPh sb="0" eb="1">
      <t>ヨウ</t>
    </rPh>
    <rPh sb="1" eb="3">
      <t>ゼセイ</t>
    </rPh>
    <rPh sb="4" eb="6">
      <t>シテキ</t>
    </rPh>
    <phoneticPr fontId="3"/>
  </si>
  <si>
    <t>指摘なし</t>
    <rPh sb="0" eb="2">
      <t>シテキ</t>
    </rPh>
    <phoneticPr fontId="3"/>
  </si>
  <si>
    <t>【ハ．改善予定の有無】</t>
    <rPh sb="3" eb="5">
      <t>カイゼン</t>
    </rPh>
    <rPh sb="5" eb="7">
      <t>ヨテイ</t>
    </rPh>
    <rPh sb="8" eb="10">
      <t>ウム</t>
    </rPh>
    <phoneticPr fontId="3"/>
  </si>
  <si>
    <t>無</t>
    <rPh sb="0" eb="1">
      <t>ナ</t>
    </rPh>
    <phoneticPr fontId="3"/>
  </si>
  <si>
    <t>【7.防火設備の不具合の発生状況】</t>
    <rPh sb="3" eb="5">
      <t>ボウカ</t>
    </rPh>
    <rPh sb="5" eb="7">
      <t>セツビ</t>
    </rPh>
    <rPh sb="8" eb="11">
      <t>フグアイ</t>
    </rPh>
    <rPh sb="12" eb="14">
      <t>ハッセイ</t>
    </rPh>
    <rPh sb="14" eb="16">
      <t>ジョウキョウ</t>
    </rPh>
    <phoneticPr fontId="3"/>
  </si>
  <si>
    <t>【イ．不具合】</t>
    <rPh sb="3" eb="6">
      <t>フグアイ</t>
    </rPh>
    <phoneticPr fontId="3"/>
  </si>
  <si>
    <t>【ロ．不具合記録】</t>
    <rPh sb="3" eb="6">
      <t>フグアイ</t>
    </rPh>
    <rPh sb="6" eb="8">
      <t>キロク</t>
    </rPh>
    <phoneticPr fontId="3"/>
  </si>
  <si>
    <t>【ハ．改善の状況】</t>
    <rPh sb="3" eb="5">
      <t>カイゼン</t>
    </rPh>
    <rPh sb="6" eb="8">
      <t>ジョウキョウ</t>
    </rPh>
    <phoneticPr fontId="3"/>
  </si>
  <si>
    <t>実施済</t>
    <rPh sb="0" eb="2">
      <t>ジッシ</t>
    </rPh>
    <rPh sb="2" eb="3">
      <t>ズ</t>
    </rPh>
    <phoneticPr fontId="3"/>
  </si>
  <si>
    <t>　記入欄が不足する場合は、枠を拡大、行を追加して記入するか、別紙に必要な事項を記入し添えてください。</t>
    <phoneticPr fontId="3"/>
  </si>
  <si>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phoneticPr fontId="3"/>
  </si>
  <si>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3"/>
  </si>
  <si>
    <t>⑰</t>
    <phoneticPr fontId="3"/>
  </si>
  <si>
    <t>　この書類は、建築物ごとに、防火設備の概要及び当該防火設備の構造方法に係る検査結果について作成してください。</t>
    <phoneticPr fontId="3"/>
  </si>
  <si>
    <t>　２欄の「イ」及び「ロ」は、検査対象の防火設備を有する建築物に関する直前の確認について、「ハ」及び「二」は、検査対象の防火設備を有する建築物に関する直前の完了検査について、それぞれ記入してください。</t>
    <phoneticPr fontId="3"/>
  </si>
  <si>
    <t>　２欄の「ロ」及び「ニ」は、該当するチェックボックスに「レ」マークを入れ、「指定確認検査機関」の場合には、併せてその名称を記入してください。</t>
    <phoneticPr fontId="3"/>
  </si>
  <si>
    <t>　３欄の「イ」は、検査が終了した年月日を記入し、「ロ」は、検査対象の防火設備に関する直前の報告について記入して下さい。</t>
    <phoneticPr fontId="3"/>
  </si>
  <si>
    <t>　３欄の「ロ」は、報告の対象となっていない場合には「未実施」のチェックボックスに「レ」マークを入れてください。</t>
    <phoneticPr fontId="3"/>
  </si>
  <si>
    <t>　３欄の「ハ」は、前回の定期検査の結果を記録した書類の写しの保存の有無について記入してください。</t>
    <phoneticPr fontId="3"/>
  </si>
  <si>
    <t>　４欄は、代表となる検査者並びに検査に係る防火設備に係る全ての検査者について記入してください。当該防火設備の検査を行った検査者が１人の場合は、その他の検査者欄は削除して構いません。</t>
    <phoneticPr fontId="3"/>
  </si>
  <si>
    <t>　４欄の「イ」は、検査者の有する資格について記入してください。検査者が防火設備検査員である場合は、防火設備検査員資格者証の交付番号を「防火設備検査員」の番号欄に記入してください。</t>
    <phoneticPr fontId="3"/>
  </si>
  <si>
    <t>　４欄の「二」は、検査者が法人に勤務している場合は、検査者の勤務先について記入し、勤務先が建築士事務所のときは、事務所登録番号を併せて記入してください。</t>
    <phoneticPr fontId="3"/>
  </si>
  <si>
    <t>　４欄の「ホ」から「ト」までは、検査者が法人に勤務している場合は、検査者の勤務先について記入し、検査者が法人に勤務していない場合は検査者の住所について記入してください。</t>
    <phoneticPr fontId="3"/>
  </si>
  <si>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phoneticPr fontId="3"/>
  </si>
  <si>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3"/>
  </si>
  <si>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phoneticPr fontId="3"/>
  </si>
  <si>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3"/>
  </si>
  <si>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phoneticPr fontId="3"/>
  </si>
  <si>
    <t>　各欄に掲げられている項目以外で特に報告すべき事項は、８欄又は別紙に記載して添えてください。</t>
    <phoneticPr fontId="3"/>
  </si>
  <si>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phoneticPr fontId="3"/>
  </si>
  <si>
    <t>　「不具合を把握した年月」欄は、当該不具合を把握した年月を記入してください。</t>
    <phoneticPr fontId="3"/>
  </si>
  <si>
    <t>　「不具合の概要」欄は、当該不具合の箇所を特定した上で、当該不具合の具体的内容を記入してください。不具合の概要を記入する場合にあっては、当該防火設備が設置されている区画の概要を明記して下さい。</t>
    <phoneticPr fontId="3"/>
  </si>
  <si>
    <t>　「改善(予定)年月」欄は、既に改善を実施している場合には実施年月を、改善を行う予定がある場合には改善予定年月を記入し、改善を行う予定がない場合には「－」を記入してください。</t>
    <phoneticPr fontId="3"/>
  </si>
  <si>
    <t>　「改善措置の概要等」欄は、既に改善を実施している場合又は改善を行う予定がある場合に、具体的措置の概要を記入してください。改善を行う予定がない場合には、その理由を記入してください。</t>
    <phoneticPr fontId="3"/>
  </si>
  <si>
    <t>【5.不具合の発生状況】</t>
    <rPh sb="3" eb="6">
      <t>フグアイ</t>
    </rPh>
    <rPh sb="7" eb="9">
      <t>ハッセイ</t>
    </rPh>
    <rPh sb="9" eb="11">
      <t>ジョウキョウ</t>
    </rPh>
    <phoneticPr fontId="3"/>
  </si>
  <si>
    <t>【イ.不具合】</t>
    <rPh sb="3" eb="6">
      <t>フグアイ</t>
    </rPh>
    <phoneticPr fontId="3"/>
  </si>
  <si>
    <t>【ロ.不具合記録】</t>
    <rPh sb="3" eb="6">
      <t>フグアイ</t>
    </rPh>
    <rPh sb="6" eb="8">
      <t>キロク</t>
    </rPh>
    <phoneticPr fontId="3"/>
  </si>
  <si>
    <t>【ハ.不具合の概要】</t>
    <rPh sb="3" eb="6">
      <t>フグアイ</t>
    </rPh>
    <rPh sb="7" eb="9">
      <t>ガイヨウ</t>
    </rPh>
    <phoneticPr fontId="3"/>
  </si>
  <si>
    <t>【ニ.改善の状況】</t>
    <rPh sb="3" eb="5">
      <t>カイゼン</t>
    </rPh>
    <rPh sb="6" eb="8">
      <t>ジョウキョウ</t>
    </rPh>
    <phoneticPr fontId="3"/>
  </si>
  <si>
    <t>予定なし（理由：</t>
    <rPh sb="0" eb="2">
      <t>ヨテイ</t>
    </rPh>
    <rPh sb="5" eb="7">
      <t>リユウ</t>
    </rPh>
    <phoneticPr fontId="3"/>
  </si>
  <si>
    <t>）</t>
    <phoneticPr fontId="3"/>
  </si>
  <si>
    <t>【6.備考】</t>
    <rPh sb="3" eb="5">
      <t>ビコウ</t>
    </rPh>
    <phoneticPr fontId="3"/>
  </si>
  <si>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3"/>
  </si>
  <si>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3"/>
  </si>
  <si>
    <t>定期報告の検査結果</t>
    <rPh sb="0" eb="2">
      <t>テイキ</t>
    </rPh>
    <rPh sb="2" eb="4">
      <t>ホウコク</t>
    </rPh>
    <rPh sb="5" eb="7">
      <t>ケンサ</t>
    </rPh>
    <rPh sb="7" eb="9">
      <t>ケッカ</t>
    </rPh>
    <phoneticPr fontId="3"/>
  </si>
  <si>
    <r>
      <t>別記第一号</t>
    </r>
    <r>
      <rPr>
        <sz val="8"/>
        <rFont val="ＭＳ 明朝"/>
        <family val="1"/>
        <charset val="128"/>
      </rPr>
      <t>（Ａ４）</t>
    </r>
    <rPh sb="0" eb="2">
      <t>ベッキ</t>
    </rPh>
    <rPh sb="2" eb="3">
      <t>ダイ</t>
    </rPh>
    <rPh sb="3" eb="4">
      <t>イチ</t>
    </rPh>
    <rPh sb="4" eb="5">
      <t>ゴウ</t>
    </rPh>
    <phoneticPr fontId="3"/>
  </si>
  <si>
    <t>検査結果表</t>
    <rPh sb="0" eb="2">
      <t>ケンサ</t>
    </rPh>
    <rPh sb="2" eb="5">
      <t>ケッカヒョウ</t>
    </rPh>
    <phoneticPr fontId="3"/>
  </si>
  <si>
    <t>（防火扉）</t>
    <rPh sb="1" eb="3">
      <t>ボウカ</t>
    </rPh>
    <rPh sb="3" eb="4">
      <t>トビラ</t>
    </rPh>
    <phoneticPr fontId="3"/>
  </si>
  <si>
    <t>当該検査に関与した検査者</t>
    <rPh sb="0" eb="2">
      <t>トウガイ</t>
    </rPh>
    <rPh sb="2" eb="4">
      <t>ケンサ</t>
    </rPh>
    <rPh sb="5" eb="7">
      <t>カンヨ</t>
    </rPh>
    <rPh sb="9" eb="12">
      <t>ケンサシャ</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</si>
  <si>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</si>
  <si>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</si>
  <si>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</si>
  <si>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検　査　項　目　</t>
    <phoneticPr fontId="3"/>
  </si>
  <si>
    <t>検査事項</t>
    <rPh sb="0" eb="2">
      <t>ケンサ</t>
    </rPh>
    <rPh sb="2" eb="4">
      <t>ジコウ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</si>
  <si>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</si>
  <si>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</si>
  <si>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phoneticPr fontId="3"/>
  </si>
  <si>
    <t>既　存
不適格</t>
    <phoneticPr fontId="3"/>
  </si>
  <si>
    <t>(1)</t>
    <phoneticPr fontId="3"/>
  </si>
  <si>
    <t>設置場所の周囲状況</t>
    <rPh sb="0" eb="2">
      <t>セッチ</t>
    </rPh>
    <rPh sb="2" eb="4">
      <t>バショ</t>
    </rPh>
    <rPh sb="5" eb="7">
      <t>シュウイ</t>
    </rPh>
    <rPh sb="7" eb="9">
      <t>ジョウキョウ</t>
    </rPh>
    <phoneticPr fontId="3"/>
  </si>
  <si>
    <t>閉鎖の障害となる物品の放置の状況</t>
    <rPh sb="0" eb="2">
      <t>ヘイサ</t>
    </rPh>
    <rPh sb="3" eb="5">
      <t>ショウガイ</t>
    </rPh>
    <rPh sb="8" eb="10">
      <t>ブッピン</t>
    </rPh>
    <rPh sb="11" eb="13">
      <t>ホウチ</t>
    </rPh>
    <rPh sb="14" eb="16">
      <t>ジョウキョウ</t>
    </rPh>
    <phoneticPr fontId="3"/>
  </si>
  <si>
    <t>(2)</t>
    <phoneticPr fontId="3"/>
  </si>
  <si>
    <t>扉、枠及び金物</t>
    <rPh sb="0" eb="1">
      <t>トビラ</t>
    </rPh>
    <rPh sb="2" eb="3">
      <t>ワク</t>
    </rPh>
    <rPh sb="3" eb="4">
      <t>オヨ</t>
    </rPh>
    <rPh sb="5" eb="7">
      <t>カナモノ</t>
    </rPh>
    <phoneticPr fontId="3"/>
  </si>
  <si>
    <t>扉の取付けの状況</t>
    <rPh sb="0" eb="1">
      <t>トビラ</t>
    </rPh>
    <rPh sb="2" eb="4">
      <t>トリツケ</t>
    </rPh>
    <rPh sb="6" eb="8">
      <t>ジョウキョウ</t>
    </rPh>
    <phoneticPr fontId="3"/>
  </si>
  <si>
    <t>(3)</t>
    <phoneticPr fontId="3"/>
  </si>
  <si>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3"/>
  </si>
  <si>
    <t>(4)</t>
    <phoneticPr fontId="3"/>
  </si>
  <si>
    <t>危害防止装置</t>
    <rPh sb="0" eb="2">
      <t>キガイ</t>
    </rPh>
    <rPh sb="2" eb="4">
      <t>ボウシ</t>
    </rPh>
    <rPh sb="4" eb="6">
      <t>ソウチ</t>
    </rPh>
    <phoneticPr fontId="3"/>
  </si>
  <si>
    <t>作動の状況</t>
    <rPh sb="0" eb="2">
      <t>サドウ</t>
    </rPh>
    <rPh sb="3" eb="5">
      <t>ジョウキョウ</t>
    </rPh>
    <phoneticPr fontId="3"/>
  </si>
  <si>
    <t>(5)</t>
  </si>
  <si>
    <t>連動機構</t>
    <rPh sb="0" eb="2">
      <t>レンドウ</t>
    </rPh>
    <rPh sb="2" eb="4">
      <t>キコウ</t>
    </rPh>
    <phoneticPr fontId="3"/>
  </si>
  <si>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3"/>
  </si>
  <si>
    <t>設置位置</t>
    <rPh sb="0" eb="2">
      <t>セッチ</t>
    </rPh>
    <rPh sb="2" eb="4">
      <t>イチ</t>
    </rPh>
    <phoneticPr fontId="3"/>
  </si>
  <si>
    <t>(6)</t>
  </si>
  <si>
    <t>感知の状況</t>
    <rPh sb="0" eb="2">
      <t>カンチ</t>
    </rPh>
    <rPh sb="3" eb="5">
      <t>ジョウキョウ</t>
    </rPh>
    <phoneticPr fontId="3"/>
  </si>
  <si>
    <t>(7)</t>
  </si>
  <si>
    <t>温度ヒューズ装置</t>
    <rPh sb="0" eb="2">
      <t>オンド</t>
    </rPh>
    <rPh sb="6" eb="8">
      <t>ソウチ</t>
    </rPh>
    <phoneticPr fontId="3"/>
  </si>
  <si>
    <t>設置の状況</t>
    <rPh sb="0" eb="2">
      <t>セッチ</t>
    </rPh>
    <rPh sb="3" eb="5">
      <t>ジョウキョウ</t>
    </rPh>
    <phoneticPr fontId="3"/>
  </si>
  <si>
    <t>(8)</t>
  </si>
  <si>
    <t>連動制御器</t>
    <rPh sb="0" eb="2">
      <t>レンドウ</t>
    </rPh>
    <rPh sb="2" eb="4">
      <t>セイギョ</t>
    </rPh>
    <rPh sb="4" eb="5">
      <t>キ</t>
    </rPh>
    <phoneticPr fontId="3"/>
  </si>
  <si>
    <t>スイッチ類及び表示灯の状況</t>
    <rPh sb="4" eb="5">
      <t>ルイ</t>
    </rPh>
    <rPh sb="5" eb="6">
      <t>オヨ</t>
    </rPh>
    <rPh sb="7" eb="9">
      <t>ヒョウジ</t>
    </rPh>
    <rPh sb="9" eb="10">
      <t>トウ</t>
    </rPh>
    <rPh sb="11" eb="13">
      <t>ジョウキョウ</t>
    </rPh>
    <phoneticPr fontId="3"/>
  </si>
  <si>
    <t>(9)</t>
  </si>
  <si>
    <t>結線接続の状況</t>
    <rPh sb="0" eb="1">
      <t>ムス</t>
    </rPh>
    <rPh sb="1" eb="2">
      <t>セン</t>
    </rPh>
    <rPh sb="2" eb="4">
      <t>セツゾク</t>
    </rPh>
    <rPh sb="5" eb="7">
      <t>ジョウキョウ</t>
    </rPh>
    <phoneticPr fontId="3"/>
  </si>
  <si>
    <t>(10)</t>
  </si>
  <si>
    <t>接地の状況</t>
    <rPh sb="0" eb="2">
      <t>セッチ</t>
    </rPh>
    <rPh sb="3" eb="5">
      <t>ジョウキョウ</t>
    </rPh>
    <phoneticPr fontId="3"/>
  </si>
  <si>
    <t>(11)</t>
  </si>
  <si>
    <t>予備電源への切り替えの状況</t>
    <rPh sb="0" eb="2">
      <t>ヨビ</t>
    </rPh>
    <rPh sb="2" eb="4">
      <t>デンゲン</t>
    </rPh>
    <rPh sb="6" eb="7">
      <t>キ</t>
    </rPh>
    <rPh sb="8" eb="9">
      <t>カ</t>
    </rPh>
    <rPh sb="11" eb="13">
      <t>ジョウキョウ</t>
    </rPh>
    <phoneticPr fontId="3"/>
  </si>
  <si>
    <t>連動機構用予備電源</t>
    <rPh sb="0" eb="2">
      <t>レンドウ</t>
    </rPh>
    <rPh sb="2" eb="4">
      <t>キコウ</t>
    </rPh>
    <rPh sb="4" eb="5">
      <t>ヨウ</t>
    </rPh>
    <rPh sb="5" eb="7">
      <t>ヨビ</t>
    </rPh>
    <rPh sb="7" eb="9">
      <t>デンゲン</t>
    </rPh>
    <phoneticPr fontId="3"/>
  </si>
  <si>
    <t>劣化及び損傷の状況</t>
    <rPh sb="0" eb="2">
      <t>レッカ</t>
    </rPh>
    <rPh sb="2" eb="3">
      <t>オヨ</t>
    </rPh>
    <rPh sb="4" eb="6">
      <t>ソンショウ</t>
    </rPh>
    <rPh sb="7" eb="9">
      <t>ジョウキョウ</t>
    </rPh>
    <phoneticPr fontId="3"/>
  </si>
  <si>
    <t>容量の状況</t>
    <rPh sb="0" eb="2">
      <t>ヨウリョウ</t>
    </rPh>
    <rPh sb="3" eb="5">
      <t>ジョウキョウ</t>
    </rPh>
    <phoneticPr fontId="3"/>
  </si>
  <si>
    <t>自動閉鎖装置</t>
    <rPh sb="0" eb="2">
      <t>ジドウ</t>
    </rPh>
    <rPh sb="2" eb="4">
      <t>ヘイサ</t>
    </rPh>
    <rPh sb="4" eb="6">
      <t>ソウチ</t>
    </rPh>
    <phoneticPr fontId="3"/>
  </si>
  <si>
    <t>再ロック防止機構の作動の状況</t>
    <rPh sb="0" eb="1">
      <t>サイ</t>
    </rPh>
    <rPh sb="4" eb="6">
      <t>ボウシ</t>
    </rPh>
    <rPh sb="6" eb="8">
      <t>キコウ</t>
    </rPh>
    <rPh sb="9" eb="11">
      <t>サドウ</t>
    </rPh>
    <rPh sb="12" eb="14">
      <t>ジョウキョウ</t>
    </rPh>
    <phoneticPr fontId="3"/>
  </si>
  <si>
    <t>(16)</t>
  </si>
  <si>
    <t>総合的な作動の状況</t>
    <rPh sb="0" eb="3">
      <t>ソウゴウテキ</t>
    </rPh>
    <rPh sb="4" eb="6">
      <t>サドウ</t>
    </rPh>
    <rPh sb="7" eb="9">
      <t>ジョウキョウ</t>
    </rPh>
    <phoneticPr fontId="3"/>
  </si>
  <si>
    <t>防火扉の閉鎖の状況</t>
    <rPh sb="0" eb="2">
      <t>ボウカ</t>
    </rPh>
    <rPh sb="2" eb="3">
      <t>トビラ</t>
    </rPh>
    <rPh sb="4" eb="6">
      <t>ヘイサ</t>
    </rPh>
    <rPh sb="7" eb="9">
      <t>ジョウキョウ</t>
    </rPh>
    <phoneticPr fontId="3"/>
  </si>
  <si>
    <t>(17)</t>
  </si>
  <si>
    <t>防火区画の形成の状況</t>
    <rPh sb="0" eb="2">
      <t>ボウカ</t>
    </rPh>
    <rPh sb="2" eb="4">
      <t>クカク</t>
    </rPh>
    <rPh sb="5" eb="7">
      <t>ケイセイ</t>
    </rPh>
    <rPh sb="8" eb="10">
      <t>ジョウキョウ</t>
    </rPh>
    <phoneticPr fontId="3"/>
  </si>
  <si>
    <t>検査項目等</t>
    <rPh sb="0" eb="2">
      <t>ケンサ</t>
    </rPh>
    <rPh sb="2" eb="4">
      <t>コウモク</t>
    </rPh>
    <rPh sb="4" eb="5">
      <t>トウ</t>
    </rPh>
    <phoneticPr fontId="3"/>
  </si>
  <si>
    <t>①</t>
    <phoneticPr fontId="3"/>
  </si>
  <si>
    <t>　この書類は、建築物ごとに作成してください。</t>
    <rPh sb="7" eb="10">
      <t>ケンチクブツ</t>
    </rPh>
    <phoneticPr fontId="3"/>
  </si>
  <si>
    <t>②</t>
    <phoneticPr fontId="3"/>
  </si>
  <si>
    <t>③</t>
    <phoneticPr fontId="3"/>
  </si>
  <si>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3"/>
  </si>
  <si>
    <t>④</t>
    <phoneticPr fontId="3"/>
  </si>
  <si>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3"/>
  </si>
  <si>
    <t>⑤</t>
    <phoneticPr fontId="3"/>
  </si>
  <si>
    <t>　「検査結果」欄は、別表（い）欄に掲げる各検査事項ごとに記入してください。</t>
    <rPh sb="2" eb="4">
      <t>ケンサ</t>
    </rPh>
    <rPh sb="4" eb="6">
      <t>ケッカ</t>
    </rPh>
    <rPh sb="21" eb="23">
      <t>ケンサ</t>
    </rPh>
    <rPh sb="23" eb="25">
      <t>ジコウ</t>
    </rPh>
    <phoneticPr fontId="3"/>
  </si>
  <si>
    <t>⑥</t>
    <phoneticPr fontId="3"/>
  </si>
  <si>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</si>
  <si>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</si>
  <si>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</si>
  <si>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</si>
  <si>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</si>
  <si>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</si>
  <si>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3"/>
  </si>
  <si>
    <t>⑩</t>
    <phoneticPr fontId="3"/>
  </si>
  <si>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83" eb="84">
      <t>ダイ</t>
    </rPh>
    <rPh sb="85" eb="86">
      <t>ダイ</t>
    </rPh>
    <rPh sb="87" eb="88">
      <t>コウ</t>
    </rPh>
    <rPh sb="89" eb="91">
      <t>キテイ</t>
    </rPh>
    <phoneticPr fontId="3"/>
  </si>
  <si>
    <t>⑪</t>
    <phoneticPr fontId="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</si>
  <si>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</si>
  <si>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⑫</t>
    <phoneticPr fontId="3"/>
  </si>
  <si>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3"/>
  </si>
  <si>
    <t>⑬</t>
    <phoneticPr fontId="3"/>
  </si>
  <si>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3"/>
  </si>
  <si>
    <t>上記以外の検査項目</t>
    <phoneticPr fontId="3"/>
  </si>
  <si>
    <r>
      <t>別記第二号</t>
    </r>
    <r>
      <rPr>
        <sz val="8"/>
        <rFont val="ＭＳ 明朝"/>
        <family val="1"/>
        <charset val="128"/>
      </rPr>
      <t>（Ａ４）</t>
    </r>
    <rPh sb="0" eb="2">
      <t>ベッキ</t>
    </rPh>
    <rPh sb="2" eb="3">
      <t>ダイ</t>
    </rPh>
    <rPh sb="3" eb="5">
      <t>ニゴウ</t>
    </rPh>
    <phoneticPr fontId="3"/>
  </si>
  <si>
    <t>（防火シャッター）</t>
    <rPh sb="1" eb="3">
      <t>ボウカ</t>
    </rPh>
    <phoneticPr fontId="3"/>
  </si>
  <si>
    <t>検　査　項　目　</t>
    <phoneticPr fontId="3"/>
  </si>
  <si>
    <t>指摘
なし</t>
    <phoneticPr fontId="3"/>
  </si>
  <si>
    <t>既　存
不適格</t>
    <phoneticPr fontId="3"/>
  </si>
  <si>
    <t>(1)</t>
    <phoneticPr fontId="3"/>
  </si>
  <si>
    <t>(2)</t>
    <phoneticPr fontId="3"/>
  </si>
  <si>
    <t>駆動装置</t>
    <rPh sb="0" eb="2">
      <t>クドウ</t>
    </rPh>
    <rPh sb="2" eb="4">
      <t>ソウチ</t>
    </rPh>
    <phoneticPr fontId="3"/>
  </si>
  <si>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3"/>
  </si>
  <si>
    <t>(3)</t>
  </si>
  <si>
    <t>スプロケットの設置の状況※</t>
    <rPh sb="7" eb="9">
      <t>セッチ</t>
    </rPh>
    <rPh sb="10" eb="12">
      <t>ジョウキョウ</t>
    </rPh>
    <phoneticPr fontId="3"/>
  </si>
  <si>
    <t>(4)</t>
  </si>
  <si>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3"/>
  </si>
  <si>
    <t>ローラチェーン又はワイヤーロープの劣化及び損傷の状況</t>
    <rPh sb="7" eb="8">
      <t>マタ</t>
    </rPh>
    <rPh sb="17" eb="19">
      <t>レッカ</t>
    </rPh>
    <rPh sb="19" eb="20">
      <t>オヨ</t>
    </rPh>
    <rPh sb="21" eb="23">
      <t>ソンショウ</t>
    </rPh>
    <rPh sb="24" eb="26">
      <t>ジョウキョウ</t>
    </rPh>
    <phoneticPr fontId="3"/>
  </si>
  <si>
    <t>カーテン部</t>
    <rPh sb="4" eb="5">
      <t>ブ</t>
    </rPh>
    <phoneticPr fontId="3"/>
  </si>
  <si>
    <t>スラット及び座板の劣化等の状況</t>
    <rPh sb="4" eb="5">
      <t>オヨ</t>
    </rPh>
    <rPh sb="6" eb="7">
      <t>ザ</t>
    </rPh>
    <rPh sb="7" eb="8">
      <t>バン</t>
    </rPh>
    <rPh sb="9" eb="12">
      <t>レッカトウ</t>
    </rPh>
    <rPh sb="13" eb="15">
      <t>ジョウキョウ</t>
    </rPh>
    <phoneticPr fontId="3"/>
  </si>
  <si>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3"/>
  </si>
  <si>
    <t>ケース</t>
    <phoneticPr fontId="3"/>
  </si>
  <si>
    <t>まぐさ及びガイドレール</t>
    <rPh sb="3" eb="4">
      <t>オヨ</t>
    </rPh>
    <phoneticPr fontId="3"/>
  </si>
  <si>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3"/>
  </si>
  <si>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3"/>
  </si>
  <si>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3"/>
  </si>
  <si>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3"/>
  </si>
  <si>
    <t>(18)</t>
  </si>
  <si>
    <t>(19)</t>
  </si>
  <si>
    <t>(20)</t>
  </si>
  <si>
    <t>(21)</t>
  </si>
  <si>
    <t>(22)</t>
  </si>
  <si>
    <t>(23)</t>
  </si>
  <si>
    <t>(24)</t>
  </si>
  <si>
    <t>(25)</t>
  </si>
  <si>
    <t>手動閉鎖装置</t>
    <rPh sb="0" eb="2">
      <t>シュドウ</t>
    </rPh>
    <rPh sb="2" eb="4">
      <t>ヘイサ</t>
    </rPh>
    <rPh sb="4" eb="6">
      <t>ソウチ</t>
    </rPh>
    <phoneticPr fontId="3"/>
  </si>
  <si>
    <t>(26)</t>
  </si>
  <si>
    <t>防火シャッターの閉鎖の状況</t>
    <rPh sb="0" eb="2">
      <t>ボウカ</t>
    </rPh>
    <rPh sb="8" eb="10">
      <t>ヘイサ</t>
    </rPh>
    <rPh sb="11" eb="13">
      <t>ジョウキョウ</t>
    </rPh>
    <phoneticPr fontId="3"/>
  </si>
  <si>
    <t>(27)</t>
  </si>
  <si>
    <t>①</t>
    <phoneticPr fontId="3"/>
  </si>
  <si>
    <t>②</t>
    <phoneticPr fontId="3"/>
  </si>
  <si>
    <t>③</t>
    <phoneticPr fontId="3"/>
  </si>
  <si>
    <t>④</t>
    <phoneticPr fontId="3"/>
  </si>
  <si>
    <t>⑤</t>
    <phoneticPr fontId="3"/>
  </si>
  <si>
    <t>⑥</t>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</si>
  <si>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</si>
  <si>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</si>
  <si>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</si>
  <si>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</si>
  <si>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</si>
  <si>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⑩</t>
    <phoneticPr fontId="3"/>
  </si>
  <si>
    <t>⑪</t>
    <phoneticPr fontId="3"/>
  </si>
  <si>
    <t>⑫</t>
    <phoneticPr fontId="3"/>
  </si>
  <si>
    <t>⑬</t>
    <phoneticPr fontId="3"/>
  </si>
  <si>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3"/>
  </si>
  <si>
    <t>⑭</t>
    <phoneticPr fontId="3"/>
  </si>
  <si>
    <t>　※欄は、日常的に開閉するものについてのみ記入してください。</t>
    <rPh sb="2" eb="3">
      <t>ラン</t>
    </rPh>
    <rPh sb="5" eb="8">
      <t>ニチジョウテキ</t>
    </rPh>
    <rPh sb="9" eb="11">
      <t>カイヘイ</t>
    </rPh>
    <rPh sb="21" eb="23">
      <t>キニュウ</t>
    </rPh>
    <phoneticPr fontId="3"/>
  </si>
  <si>
    <t>（耐火クロススクリーン）</t>
    <rPh sb="1" eb="3">
      <t>タイカ</t>
    </rPh>
    <phoneticPr fontId="3"/>
  </si>
  <si>
    <t>防火クロススクリーン</t>
    <rPh sb="0" eb="2">
      <t>ボウカ</t>
    </rPh>
    <phoneticPr fontId="3"/>
  </si>
  <si>
    <t>ローラチェーンの劣化及び損傷の状況</t>
    <rPh sb="8" eb="10">
      <t>レッカ</t>
    </rPh>
    <rPh sb="10" eb="11">
      <t>オヨ</t>
    </rPh>
    <rPh sb="12" eb="14">
      <t>ソンショウ</t>
    </rPh>
    <rPh sb="15" eb="17">
      <t>ジョウキョウ</t>
    </rPh>
    <phoneticPr fontId="3"/>
  </si>
  <si>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3"/>
  </si>
  <si>
    <t>ケース</t>
    <phoneticPr fontId="3"/>
  </si>
  <si>
    <t>危害防止装置</t>
    <phoneticPr fontId="3"/>
  </si>
  <si>
    <t>耐火クロススクリーンの閉鎖の状況</t>
    <rPh sb="0" eb="2">
      <t>タイカ</t>
    </rPh>
    <rPh sb="11" eb="13">
      <t>ヘイサ</t>
    </rPh>
    <rPh sb="14" eb="16">
      <t>ジョウキョウ</t>
    </rPh>
    <phoneticPr fontId="3"/>
  </si>
  <si>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3"/>
  </si>
  <si>
    <r>
      <t>別記第四号</t>
    </r>
    <r>
      <rPr>
        <sz val="8"/>
        <rFont val="ＭＳ 明朝"/>
        <family val="1"/>
        <charset val="128"/>
      </rPr>
      <t>（Ａ４）</t>
    </r>
    <rPh sb="0" eb="2">
      <t>ベッキ</t>
    </rPh>
    <rPh sb="2" eb="3">
      <t>ダイ</t>
    </rPh>
    <rPh sb="3" eb="4">
      <t>ヨン</t>
    </rPh>
    <rPh sb="4" eb="5">
      <t>ゴウ</t>
    </rPh>
    <phoneticPr fontId="3"/>
  </si>
  <si>
    <t>（ドレンチャーその他の水幕を形成する防火設備）</t>
    <rPh sb="9" eb="10">
      <t>タ</t>
    </rPh>
    <rPh sb="11" eb="12">
      <t>スイ</t>
    </rPh>
    <rPh sb="12" eb="13">
      <t>マク</t>
    </rPh>
    <rPh sb="14" eb="16">
      <t>ケイセイ</t>
    </rPh>
    <rPh sb="18" eb="20">
      <t>ボウカ</t>
    </rPh>
    <rPh sb="20" eb="22">
      <t>セツビ</t>
    </rPh>
    <phoneticPr fontId="3"/>
  </si>
  <si>
    <t>検　査　項　目　</t>
    <phoneticPr fontId="3"/>
  </si>
  <si>
    <t>指摘
なし</t>
    <phoneticPr fontId="3"/>
  </si>
  <si>
    <t>既　存
不適格</t>
    <phoneticPr fontId="3"/>
  </si>
  <si>
    <t>(1)</t>
    <phoneticPr fontId="3"/>
  </si>
  <si>
    <t>ドレンチャー等</t>
    <rPh sb="6" eb="7">
      <t>トウ</t>
    </rPh>
    <phoneticPr fontId="3"/>
  </si>
  <si>
    <t>作動の障害となる物品の放置の状況</t>
    <rPh sb="0" eb="2">
      <t>サドウ</t>
    </rPh>
    <rPh sb="3" eb="5">
      <t>ショウガイ</t>
    </rPh>
    <rPh sb="8" eb="10">
      <t>ブッピン</t>
    </rPh>
    <rPh sb="11" eb="13">
      <t>ホウチ</t>
    </rPh>
    <rPh sb="14" eb="16">
      <t>ジョウキョウ</t>
    </rPh>
    <phoneticPr fontId="3"/>
  </si>
  <si>
    <t>(2)</t>
    <phoneticPr fontId="3"/>
  </si>
  <si>
    <t>散水ヘッド</t>
    <rPh sb="0" eb="2">
      <t>サンスイ</t>
    </rPh>
    <phoneticPr fontId="3"/>
  </si>
  <si>
    <t>散水ヘッドの設置の状況</t>
    <rPh sb="0" eb="2">
      <t>サンスイ</t>
    </rPh>
    <rPh sb="6" eb="8">
      <t>セッチ</t>
    </rPh>
    <rPh sb="9" eb="11">
      <t>ジョウキョウ</t>
    </rPh>
    <phoneticPr fontId="3"/>
  </si>
  <si>
    <t>開閉弁</t>
    <rPh sb="0" eb="2">
      <t>カイヘイ</t>
    </rPh>
    <rPh sb="2" eb="3">
      <t>ベン</t>
    </rPh>
    <phoneticPr fontId="3"/>
  </si>
  <si>
    <t>開閉弁の状況</t>
    <rPh sb="0" eb="2">
      <t>カイヘイ</t>
    </rPh>
    <rPh sb="2" eb="3">
      <t>ベン</t>
    </rPh>
    <rPh sb="4" eb="6">
      <t>ジョウキョウ</t>
    </rPh>
    <phoneticPr fontId="3"/>
  </si>
  <si>
    <t>排水設備</t>
    <rPh sb="0" eb="2">
      <t>ハイスイ</t>
    </rPh>
    <rPh sb="2" eb="4">
      <t>セツビ</t>
    </rPh>
    <phoneticPr fontId="3"/>
  </si>
  <si>
    <t>排水の状況</t>
    <rPh sb="0" eb="2">
      <t>ハイスイ</t>
    </rPh>
    <rPh sb="3" eb="5">
      <t>ジョウキョウ</t>
    </rPh>
    <phoneticPr fontId="3"/>
  </si>
  <si>
    <t>水源</t>
    <rPh sb="0" eb="2">
      <t>スイゲン</t>
    </rPh>
    <phoneticPr fontId="3"/>
  </si>
  <si>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3"/>
  </si>
  <si>
    <t>給水装置の状況</t>
    <rPh sb="0" eb="2">
      <t>キュウスイ</t>
    </rPh>
    <rPh sb="2" eb="4">
      <t>ソウチ</t>
    </rPh>
    <rPh sb="5" eb="7">
      <t>ジョウキョウ</t>
    </rPh>
    <phoneticPr fontId="3"/>
  </si>
  <si>
    <t>加圧送水装置</t>
    <rPh sb="0" eb="2">
      <t>カアツ</t>
    </rPh>
    <rPh sb="2" eb="4">
      <t>ソウスイ</t>
    </rPh>
    <rPh sb="4" eb="6">
      <t>ソウチ</t>
    </rPh>
    <phoneticPr fontId="3"/>
  </si>
  <si>
    <t>ポンプ制御盤のスイッチ類及び表示灯の状況</t>
    <rPh sb="3" eb="6">
      <t>セイギョバン</t>
    </rPh>
    <rPh sb="11" eb="12">
      <t>ルイ</t>
    </rPh>
    <rPh sb="12" eb="13">
      <t>オヨ</t>
    </rPh>
    <rPh sb="14" eb="16">
      <t>ヒョウジ</t>
    </rPh>
    <rPh sb="16" eb="17">
      <t>トウ</t>
    </rPh>
    <rPh sb="18" eb="20">
      <t>ジョウキョウ</t>
    </rPh>
    <phoneticPr fontId="3"/>
  </si>
  <si>
    <t>結線接続の状況</t>
    <rPh sb="0" eb="1">
      <t>ケツ</t>
    </rPh>
    <rPh sb="1" eb="2">
      <t>セン</t>
    </rPh>
    <rPh sb="2" eb="4">
      <t>セツゾク</t>
    </rPh>
    <rPh sb="5" eb="7">
      <t>ジョウキョウ</t>
    </rPh>
    <phoneticPr fontId="3"/>
  </si>
  <si>
    <t>接地の状況状況</t>
    <rPh sb="0" eb="2">
      <t>セッチ</t>
    </rPh>
    <rPh sb="3" eb="5">
      <t>ジョウキョウ</t>
    </rPh>
    <rPh sb="5" eb="7">
      <t>ジョウキョウ</t>
    </rPh>
    <phoneticPr fontId="3"/>
  </si>
  <si>
    <t>ポンプ及び電動機の状況</t>
    <rPh sb="3" eb="4">
      <t>オヨ</t>
    </rPh>
    <rPh sb="5" eb="8">
      <t>デンドウキ</t>
    </rPh>
    <rPh sb="9" eb="11">
      <t>ジョウキョウ</t>
    </rPh>
    <phoneticPr fontId="3"/>
  </si>
  <si>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3"/>
  </si>
  <si>
    <t>加圧送水装置用予備電源の劣化及び損傷の状況</t>
    <rPh sb="12" eb="14">
      <t>レッカ</t>
    </rPh>
    <rPh sb="14" eb="15">
      <t>オヨ</t>
    </rPh>
    <rPh sb="16" eb="18">
      <t>ソンショウ</t>
    </rPh>
    <rPh sb="19" eb="21">
      <t>ジョウキョウ</t>
    </rPh>
    <phoneticPr fontId="3"/>
  </si>
  <si>
    <t>加圧送水装置用予備電源の容量の状況</t>
    <rPh sb="12" eb="14">
      <t>ヨウリョウ</t>
    </rPh>
    <rPh sb="15" eb="17">
      <t>ジョウキョウ</t>
    </rPh>
    <phoneticPr fontId="3"/>
  </si>
  <si>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3"/>
  </si>
  <si>
    <t>制御器</t>
    <rPh sb="0" eb="2">
      <t>セイギョ</t>
    </rPh>
    <rPh sb="2" eb="3">
      <t>キ</t>
    </rPh>
    <phoneticPr fontId="3"/>
  </si>
  <si>
    <t>ドレンチャー等の作動の状況</t>
    <rPh sb="6" eb="7">
      <t>トウ</t>
    </rPh>
    <rPh sb="8" eb="10">
      <t>サドウ</t>
    </rPh>
    <rPh sb="11" eb="13">
      <t>ジョウキョウ</t>
    </rPh>
    <phoneticPr fontId="3"/>
  </si>
  <si>
    <t>上記以外の検査項目等</t>
    <phoneticPr fontId="3"/>
  </si>
  <si>
    <t>①</t>
    <phoneticPr fontId="3"/>
  </si>
  <si>
    <t>②</t>
    <phoneticPr fontId="3"/>
  </si>
  <si>
    <t>③</t>
    <phoneticPr fontId="3"/>
  </si>
  <si>
    <t>④</t>
    <phoneticPr fontId="3"/>
  </si>
  <si>
    <t>⑤</t>
    <phoneticPr fontId="3"/>
  </si>
  <si>
    <t>⑥</t>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</si>
  <si>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</si>
  <si>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</si>
  <si>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</si>
  <si>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</si>
  <si>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</si>
  <si>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⑩</t>
    <phoneticPr fontId="3"/>
  </si>
  <si>
    <t>⑪</t>
    <phoneticPr fontId="3"/>
  </si>
  <si>
    <t>⑫</t>
    <phoneticPr fontId="3"/>
  </si>
  <si>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3"/>
  </si>
  <si>
    <t>⑬</t>
    <phoneticPr fontId="3"/>
  </si>
  <si>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</si>
  <si>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検査項目</t>
    <rPh sb="0" eb="2">
      <t>ケンサ</t>
    </rPh>
    <phoneticPr fontId="3"/>
  </si>
  <si>
    <t>検査結果</t>
    <rPh sb="0" eb="2">
      <t>ケンサ</t>
    </rPh>
    <phoneticPr fontId="3"/>
  </si>
  <si>
    <t>【3.報告対象建築物】</t>
    <phoneticPr fontId="3"/>
  </si>
  <si>
    <t>【1.所有者】</t>
    <phoneticPr fontId="3"/>
  </si>
  <si>
    <t>（第三面）</t>
    <rPh sb="2" eb="3">
      <t>サン</t>
    </rPh>
    <phoneticPr fontId="3"/>
  </si>
  <si>
    <t>　建築基準法第12条第３項の規定により、定期検査の結果を報告します。この報告書に記載の事項は事実に相違ありません。</t>
    <rPh sb="22" eb="24">
      <t>ケンサ</t>
    </rPh>
    <phoneticPr fontId="3"/>
  </si>
  <si>
    <t>)</t>
    <phoneticPr fontId="3"/>
  </si>
  <si>
    <t>)</t>
    <phoneticPr fontId="3"/>
  </si>
  <si>
    <t>考えられる原因</t>
    <phoneticPr fontId="3"/>
  </si>
  <si>
    <r>
      <t>別記第三号</t>
    </r>
    <r>
      <rPr>
        <sz val="8"/>
        <rFont val="ＭＳ 明朝"/>
        <family val="1"/>
        <charset val="128"/>
      </rPr>
      <t>（Ａ４）</t>
    </r>
    <rPh sb="0" eb="2">
      <t>ベッキ</t>
    </rPh>
    <rPh sb="2" eb="3">
      <t>ダイ</t>
    </rPh>
    <rPh sb="3" eb="4">
      <t>サン</t>
    </rPh>
    <rPh sb="4" eb="5">
      <t>ゴウ</t>
    </rPh>
    <phoneticPr fontId="3"/>
  </si>
  <si>
    <t>検　査　結　果　図</t>
    <rPh sb="0" eb="1">
      <t>ケン</t>
    </rPh>
    <phoneticPr fontId="3"/>
  </si>
  <si>
    <t>定期検査報告概要書</t>
    <rPh sb="2" eb="4">
      <t>ケンサ</t>
    </rPh>
    <rPh sb="6" eb="7">
      <t>ガイ</t>
    </rPh>
    <rPh sb="7" eb="8">
      <t>ヨウ</t>
    </rPh>
    <phoneticPr fontId="3"/>
  </si>
  <si>
    <r>
      <t>①定期検査報告書には、</t>
    </r>
    <r>
      <rPr>
        <b/>
        <u/>
        <sz val="10.5"/>
        <rFont val="HG丸ｺﾞｼｯｸM-PRO"/>
        <family val="3"/>
        <charset val="128"/>
      </rPr>
      <t>別記（検査結果表）</t>
    </r>
    <r>
      <rPr>
        <sz val="10.5"/>
        <rFont val="HG丸ｺﾞｼｯｸM-PRO"/>
        <family val="3"/>
        <charset val="128"/>
      </rPr>
      <t>、</t>
    </r>
    <r>
      <rPr>
        <b/>
        <u/>
        <sz val="10.5"/>
        <rFont val="HG丸ｺﾞｼｯｸM-PRO"/>
        <family val="3"/>
        <charset val="128"/>
      </rPr>
      <t>別添１様式（各階平面図）</t>
    </r>
    <r>
      <rPr>
        <sz val="10.5"/>
        <rFont val="HG丸ｺﾞｼｯｸM-PRO"/>
        <family val="3"/>
        <charset val="128"/>
      </rPr>
      <t>を必ず添付してください。また検査の結果、「要是正」とされた検査項目（既存不適格の場合を除く。）については、要是正とされた部分を撮影した写真を</t>
    </r>
    <r>
      <rPr>
        <b/>
        <u/>
        <sz val="10.5"/>
        <rFont val="HG丸ｺﾞｼｯｸM-PRO"/>
        <family val="3"/>
        <charset val="128"/>
      </rPr>
      <t>別添２様式（関係写真）</t>
    </r>
    <r>
      <rPr>
        <sz val="10.5"/>
        <rFont val="HG丸ｺﾞｼｯｸM-PRO"/>
        <family val="3"/>
        <charset val="128"/>
      </rPr>
      <t>に従い添付してください。</t>
    </r>
    <rPh sb="3" eb="5">
      <t>ケンサ</t>
    </rPh>
    <rPh sb="14" eb="16">
      <t>ケンサ</t>
    </rPh>
    <rPh sb="16" eb="18">
      <t>ケッカ</t>
    </rPh>
    <rPh sb="18" eb="19">
      <t>ヒョウ</t>
    </rPh>
    <rPh sb="21" eb="23">
      <t>ベッテン</t>
    </rPh>
    <rPh sb="24" eb="26">
      <t>ヨウシキ</t>
    </rPh>
    <rPh sb="27" eb="29">
      <t>カクカイ</t>
    </rPh>
    <rPh sb="29" eb="32">
      <t>ヘイメンズ</t>
    </rPh>
    <rPh sb="34" eb="35">
      <t>カナラ</t>
    </rPh>
    <rPh sb="47" eb="49">
      <t>ケンサ</t>
    </rPh>
    <rPh sb="62" eb="64">
      <t>ケンサ</t>
    </rPh>
    <rPh sb="64" eb="66">
      <t>コウモク</t>
    </rPh>
    <rPh sb="67" eb="69">
      <t>キゾン</t>
    </rPh>
    <rPh sb="69" eb="72">
      <t>フテキカク</t>
    </rPh>
    <rPh sb="73" eb="75">
      <t>バアイ</t>
    </rPh>
    <rPh sb="76" eb="77">
      <t>ノゾ</t>
    </rPh>
    <rPh sb="86" eb="87">
      <t>ヨウ</t>
    </rPh>
    <rPh sb="87" eb="89">
      <t>ゼセイ</t>
    </rPh>
    <rPh sb="93" eb="95">
      <t>ブブン</t>
    </rPh>
    <rPh sb="96" eb="98">
      <t>サツエイ</t>
    </rPh>
    <rPh sb="100" eb="102">
      <t>シャシン</t>
    </rPh>
    <rPh sb="115" eb="116">
      <t>シタガ</t>
    </rPh>
    <phoneticPr fontId="3"/>
  </si>
  <si>
    <t>検査者氏名</t>
    <rPh sb="0" eb="2">
      <t>ケンサ</t>
    </rPh>
    <phoneticPr fontId="3"/>
  </si>
  <si>
    <t>　「考えられる原因」欄は、当該不具合が生じた原因として主として考えられるものを記入してください。ただし、当該不具合が生じた原因が不明な場合は「不明」と記入してください。</t>
    <phoneticPr fontId="3"/>
  </si>
  <si>
    <t>部位</t>
    <phoneticPr fontId="3"/>
  </si>
  <si>
    <t>部位</t>
    <phoneticPr fontId="3"/>
  </si>
  <si>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</si>
  <si>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</si>
  <si>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</si>
  <si>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</si>
  <si>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</si>
  <si>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改善予定</t>
    <rPh sb="0" eb="2">
      <t>カイゼン</t>
    </rPh>
    <rPh sb="2" eb="4">
      <t>ヨテイ</t>
    </rPh>
    <phoneticPr fontId="3"/>
  </si>
  <si>
    <t>【8.備考】</t>
    <rPh sb="3" eb="5">
      <t>ビコウ</t>
    </rPh>
    <phoneticPr fontId="3"/>
  </si>
  <si>
    <t>区画避難安全検証法（</t>
    <rPh sb="0" eb="2">
      <t>クカク</t>
    </rPh>
    <rPh sb="2" eb="4">
      <t>ヒナン</t>
    </rPh>
    <rPh sb="4" eb="6">
      <t>アンゼン</t>
    </rPh>
    <rPh sb="6" eb="9">
      <t>ケンショウホウ</t>
    </rPh>
    <phoneticPr fontId="3"/>
  </si>
  <si>
    <t>階）</t>
    <rPh sb="0" eb="1">
      <t>カイ</t>
    </rPh>
    <phoneticPr fontId="3"/>
  </si>
  <si>
    <t>階避難安全検証法（</t>
    <rPh sb="0" eb="1">
      <t>カイ</t>
    </rPh>
    <rPh sb="1" eb="3">
      <t>ヒナン</t>
    </rPh>
    <rPh sb="3" eb="5">
      <t>アンゼン</t>
    </rPh>
    <rPh sb="5" eb="8">
      <t>ケンショウホウ</t>
    </rPh>
    <phoneticPr fontId="3"/>
  </si>
  <si>
    <t>その他（</t>
    <rPh sb="2" eb="3">
      <t>ホカ</t>
    </rPh>
    <phoneticPr fontId="3"/>
  </si>
  <si>
    <t>その他（</t>
    <rPh sb="2" eb="3">
      <t>タ</t>
    </rPh>
    <phoneticPr fontId="3"/>
  </si>
  <si>
    <t>全館避難安全検証法</t>
    <rPh sb="0" eb="2">
      <t>ゼンカン</t>
    </rPh>
    <rPh sb="2" eb="4">
      <t>ヒナン</t>
    </rPh>
    <rPh sb="4" eb="6">
      <t>アンゼン</t>
    </rPh>
    <rPh sb="6" eb="9">
      <t>ケンショウホウ</t>
    </rPh>
    <phoneticPr fontId="3"/>
  </si>
  <si>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3"/>
  </si>
  <si>
    <t>階避難安全検証法（</t>
    <rPh sb="0" eb="1">
      <t>カイ</t>
    </rPh>
    <rPh sb="1" eb="3">
      <t>ヒナン</t>
    </rPh>
    <rPh sb="3" eb="5">
      <t>アンゼン</t>
    </rPh>
    <rPh sb="5" eb="7">
      <t>ケンショウ</t>
    </rPh>
    <rPh sb="7" eb="8">
      <t>ホウ</t>
    </rPh>
    <phoneticPr fontId="3"/>
  </si>
  <si>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3"/>
  </si>
  <si>
    <t>チェック欄</t>
    <rPh sb="4" eb="5">
      <t>ラン</t>
    </rPh>
    <phoneticPr fontId="3"/>
  </si>
  <si>
    <t>NG数</t>
    <rPh sb="2" eb="3">
      <t>スウ</t>
    </rPh>
    <phoneticPr fontId="3"/>
  </si>
  <si>
    <t>日本ERI株式会社</t>
  </si>
  <si>
    <t>株式会社東日本住宅評価センター</t>
  </si>
  <si>
    <t>一般財団法人北海道建築指導センター</t>
  </si>
  <si>
    <t>ビューローベリタスジャパン株式会社</t>
  </si>
  <si>
    <t>株式会社サッコウケン（札幌工業検査）</t>
    <phoneticPr fontId="36"/>
  </si>
  <si>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</si>
  <si>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</si>
  <si>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</si>
  <si>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</si>
  <si>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</si>
  <si>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</si>
  <si>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</si>
  <si>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</si>
  <si>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</si>
  <si>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</si>
  <si>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</si>
  <si>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</si>
  <si>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</si>
  <si>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建物基本番号</t>
    <rPh sb="0" eb="6">
      <t>タテモノキホンバンゴウ</t>
    </rPh>
    <phoneticPr fontId="3"/>
  </si>
  <si>
    <t>報告者氏名</t>
    <phoneticPr fontId="3"/>
  </si>
  <si>
    <t>判定：</t>
    <rPh sb="0" eb="2">
      <t>ハンテイ</t>
    </rPh>
    <phoneticPr fontId="3"/>
  </si>
  <si>
    <t>【イ．資格】</t>
    <phoneticPr fontId="3"/>
  </si>
  <si>
    <t>）登録</t>
    <rPh sb="1" eb="3">
      <t>トウロク</t>
    </rPh>
    <phoneticPr fontId="3"/>
  </si>
  <si>
    <t>　定期検査報告書受理証（防火設備）</t>
    <phoneticPr fontId="3"/>
  </si>
  <si>
    <t>別紙：</t>
    <rPh sb="0" eb="2">
      <t>ベッシ</t>
    </rPh>
    <phoneticPr fontId="3"/>
  </si>
  <si>
    <t>→</t>
    <phoneticPr fontId="3"/>
  </si>
  <si>
    <t>令和</t>
    <rPh sb="0" eb="2">
      <t>レイワ</t>
    </rPh>
    <phoneticPr fontId="3"/>
  </si>
  <si>
    <t>昭和</t>
    <rPh sb="0" eb="2">
      <t>ショウワ</t>
    </rPh>
    <phoneticPr fontId="3"/>
  </si>
  <si>
    <t>平成</t>
    <rPh sb="0" eb="2">
      <t>ヘイセイ</t>
    </rPh>
    <phoneticPr fontId="3"/>
  </si>
  <si>
    <t>所管行政庁</t>
    <rPh sb="0" eb="2">
      <t>ショカン</t>
    </rPh>
    <rPh sb="2" eb="5">
      <t>ギョウセイチョウ</t>
    </rPh>
    <phoneticPr fontId="3"/>
  </si>
  <si>
    <t>受付－和暦</t>
    <rPh sb="3" eb="5">
      <t>ワレキ</t>
    </rPh>
    <phoneticPr fontId="3"/>
  </si>
  <si>
    <t>受付－年</t>
    <rPh sb="3" eb="4">
      <t>ネン</t>
    </rPh>
    <phoneticPr fontId="3"/>
  </si>
  <si>
    <t>受付－月</t>
    <rPh sb="3" eb="4">
      <t>ゲツ</t>
    </rPh>
    <phoneticPr fontId="3"/>
  </si>
  <si>
    <t>受付－日</t>
    <rPh sb="3" eb="4">
      <t>ヒ</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</si>
  <si>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</si>
  <si>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</si>
  <si>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検査者氏名</t>
    <rPh sb="0" eb="3">
      <t>ケンサシャ</t>
    </rPh>
    <rPh sb="3" eb="5">
      <t>シメイ</t>
    </rPh>
    <phoneticPr fontId="3"/>
  </si>
  <si>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</si>
  <si>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</si>
  <si>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</si>
  <si>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</si>
  <si>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</si>
  <si>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</si>
  <si>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</si>
  <si>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</si>
  <si>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</si>
  <si>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</si>
  <si>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報告対象建築物－所在地（都道府県）</t>
    <rPh sb="0" eb="2">
      <t>ホウコク</t>
    </rPh>
    <rPh sb="2" eb="4">
      <t>タイショウ</t>
    </rPh>
    <rPh sb="12" eb="16">
      <t>トドウフケン</t>
    </rPh>
    <phoneticPr fontId="3"/>
  </si>
  <si>
    <t>報告対象建築物－所在地（市区町村）</t>
    <rPh sb="0" eb="2">
      <t>ホウコク</t>
    </rPh>
    <rPh sb="2" eb="4">
      <t>タイショウ</t>
    </rPh>
    <rPh sb="12" eb="14">
      <t>シク</t>
    </rPh>
    <rPh sb="14" eb="16">
      <t>チョウソン</t>
    </rPh>
    <phoneticPr fontId="3"/>
  </si>
  <si>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</si>
  <si>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</si>
  <si>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t>報告対象建築物－フリガナ</t>
  </si>
  <si>
    <t>報告対象建築物－名称</t>
  </si>
  <si>
    <t>報告対象建築物－用途</t>
  </si>
  <si>
    <t>検査による指摘の概要－要是正の指摘あり□</t>
    <rPh sb="0" eb="2">
      <t>ケンサ</t>
    </rPh>
    <rPh sb="5" eb="7">
      <t>シテキ</t>
    </rPh>
    <rPh sb="8" eb="10">
      <t>ガイヨウ</t>
    </rPh>
    <rPh sb="11" eb="12">
      <t>ヨウ</t>
    </rPh>
    <rPh sb="12" eb="14">
      <t>ゼセイ</t>
    </rPh>
    <rPh sb="15" eb="17">
      <t>シテキ</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</si>
  <si>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</si>
  <si>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検査による指摘の概要－指摘なし□</t>
    <rPh sb="0" eb="2">
      <t>ケンサ</t>
    </rPh>
    <rPh sb="5" eb="7">
      <t>シテキ</t>
    </rPh>
    <rPh sb="8" eb="10">
      <t>ガイヨウ</t>
    </rPh>
    <rPh sb="11" eb="13">
      <t>シテキ</t>
    </rPh>
    <phoneticPr fontId="3"/>
  </si>
  <si>
    <t>建築物の概要－階数－地上</t>
    <rPh sb="7" eb="9">
      <t>カイスウ</t>
    </rPh>
    <rPh sb="10" eb="12">
      <t>チジョウ</t>
    </rPh>
    <phoneticPr fontId="3"/>
  </si>
  <si>
    <t>建築物の概要－階数－地下</t>
    <rPh sb="7" eb="9">
      <t>カイスウ</t>
    </rPh>
    <rPh sb="10" eb="12">
      <t>チカ</t>
    </rPh>
    <phoneticPr fontId="3"/>
  </si>
  <si>
    <t>建築物の概要－建築面積</t>
    <rPh sb="0" eb="3">
      <t>ケンチクブツ</t>
    </rPh>
    <rPh sb="4" eb="6">
      <t>ガイヨウ</t>
    </rPh>
    <phoneticPr fontId="3"/>
  </si>
  <si>
    <t>建築物の概要－延べ面積</t>
    <rPh sb="0" eb="3">
      <t>ケンチクブツ</t>
    </rPh>
    <rPh sb="4" eb="6">
      <t>ガイヨウ</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</si>
  <si>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</si>
  <si>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</si>
  <si>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</si>
  <si>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</si>
  <si>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</si>
  <si>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</si>
  <si>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</si>
  <si>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</si>
  <si>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</si>
  <si>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</si>
  <si>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</si>
  <si>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</si>
  <si>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</si>
  <si>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</si>
  <si>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</si>
  <si>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</si>
  <si>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検査日等－今回の検査－年－和暦</t>
    <rPh sb="5" eb="7">
      <t>コンカイ</t>
    </rPh>
    <rPh sb="8" eb="10">
      <t>ケンサ</t>
    </rPh>
    <phoneticPr fontId="3"/>
  </si>
  <si>
    <t>検査日等－今回の検査－年－年</t>
    <rPh sb="5" eb="7">
      <t>コンカイ</t>
    </rPh>
    <rPh sb="8" eb="10">
      <t>ケンサ</t>
    </rPh>
    <rPh sb="13" eb="14">
      <t>ネン</t>
    </rPh>
    <phoneticPr fontId="3"/>
  </si>
  <si>
    <t>検査日等－今回の検査－月</t>
    <rPh sb="5" eb="7">
      <t>コンカイ</t>
    </rPh>
    <rPh sb="8" eb="10">
      <t>ケンサ</t>
    </rPh>
    <rPh sb="11" eb="12">
      <t>ツキ</t>
    </rPh>
    <phoneticPr fontId="3"/>
  </si>
  <si>
    <t>検査日等－今回の検査－日</t>
    <rPh sb="5" eb="7">
      <t>コンカイ</t>
    </rPh>
    <rPh sb="8" eb="10">
      <t>ケンサ</t>
    </rPh>
    <rPh sb="11" eb="12">
      <t>ヒ</t>
    </rPh>
    <phoneticPr fontId="3"/>
  </si>
  <si>
    <t>検査日等－前回の検査－実施□</t>
    <rPh sb="11" eb="13">
      <t>ジッシ</t>
    </rPh>
    <phoneticPr fontId="3"/>
  </si>
  <si>
    <t>検査日等－前回の検査－実施－和暦</t>
    <rPh sb="11" eb="13">
      <t>ジッシ</t>
    </rPh>
    <rPh sb="14" eb="16">
      <t>ワレキ</t>
    </rPh>
    <phoneticPr fontId="3"/>
  </si>
  <si>
    <t>検査日等－前回の検査－実施－年</t>
    <rPh sb="11" eb="13">
      <t>ジッシ</t>
    </rPh>
    <rPh sb="14" eb="15">
      <t>ネン</t>
    </rPh>
    <phoneticPr fontId="3"/>
  </si>
  <si>
    <t>検査日等－前回の検査－実施－月</t>
    <rPh sb="11" eb="13">
      <t>ジッシ</t>
    </rPh>
    <rPh sb="14" eb="15">
      <t>ツキ</t>
    </rPh>
    <phoneticPr fontId="3"/>
  </si>
  <si>
    <t>検査日等－前回の検査－実施－日</t>
    <rPh sb="11" eb="13">
      <t>ジッシ</t>
    </rPh>
    <rPh sb="14" eb="15">
      <t>ヒ</t>
    </rPh>
    <phoneticPr fontId="3"/>
  </si>
  <si>
    <t>検査日等－前回の検査－未実地□</t>
    <rPh sb="11" eb="12">
      <t>ミ</t>
    </rPh>
    <rPh sb="12" eb="14">
      <t>ジッチ</t>
    </rPh>
    <phoneticPr fontId="3"/>
  </si>
  <si>
    <t>検査日等－前回の検査に関する書類の写し－有□</t>
    <rPh sb="0" eb="2">
      <t>ケンサ</t>
    </rPh>
    <rPh sb="2" eb="3">
      <t>ヒ</t>
    </rPh>
    <rPh sb="3" eb="4">
      <t>トウ</t>
    </rPh>
    <rPh sb="20" eb="21">
      <t>アリ</t>
    </rPh>
    <phoneticPr fontId="3"/>
  </si>
  <si>
    <t>検査日等－前回の検査に関する書類の写し－無□</t>
    <rPh sb="0" eb="2">
      <t>ケンサ</t>
    </rPh>
    <rPh sb="2" eb="3">
      <t>ヒ</t>
    </rPh>
    <rPh sb="3" eb="4">
      <t>トウ</t>
    </rPh>
    <rPh sb="20" eb="21">
      <t>ナシ</t>
    </rPh>
    <phoneticPr fontId="3"/>
  </si>
  <si>
    <t>防火設備の検査者－代表となる検査者－資格－建築士</t>
    <rPh sb="9" eb="11">
      <t>ダイヒョウ</t>
    </rPh>
    <rPh sb="14" eb="17">
      <t>ケンサシャ</t>
    </rPh>
    <rPh sb="18" eb="20">
      <t>シカク</t>
    </rPh>
    <rPh sb="21" eb="24">
      <t>ケンチクシ</t>
    </rPh>
    <phoneticPr fontId="3"/>
  </si>
  <si>
    <t>防火設備の検査者－代表となる検査者－資格－（　）</t>
    <rPh sb="9" eb="11">
      <t>ダイヒョウ</t>
    </rPh>
    <rPh sb="14" eb="17">
      <t>ケンサシャ</t>
    </rPh>
    <rPh sb="18" eb="20">
      <t>シカク</t>
    </rPh>
    <phoneticPr fontId="3"/>
  </si>
  <si>
    <t>防火設備の検査者－代表となる検査者－資格－号</t>
    <rPh sb="9" eb="11">
      <t>ダイヒョウ</t>
    </rPh>
    <rPh sb="14" eb="17">
      <t>ケンサシャ</t>
    </rPh>
    <rPh sb="18" eb="20">
      <t>シカク</t>
    </rPh>
    <rPh sb="21" eb="22">
      <t>ゴウ</t>
    </rPh>
    <phoneticPr fontId="3"/>
  </si>
  <si>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</si>
  <si>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防火設備の検査者－代表となる検査者－フリガナ</t>
  </si>
  <si>
    <t>防火設備の検査者－代表となる検査者－氏名</t>
    <rPh sb="18" eb="20">
      <t>シメイ</t>
    </rPh>
    <phoneticPr fontId="3"/>
  </si>
  <si>
    <t>防火設備の検査者－代表となる検査者－勤務先</t>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</si>
  <si>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</si>
  <si>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</si>
  <si>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防火設備の検査者－代表となる検査者－勤務先－号</t>
    <rPh sb="22" eb="23">
      <t>ゴウ</t>
    </rPh>
    <phoneticPr fontId="3"/>
  </si>
  <si>
    <t>防火設備の検査者－代表となる検査者－郵便番号</t>
    <rPh sb="18" eb="22">
      <t>ユウビンバンゴウ</t>
    </rPh>
    <phoneticPr fontId="3"/>
  </si>
  <si>
    <t>防火設備の検査者－代表となる検査者－所在地</t>
    <rPh sb="18" eb="21">
      <t>ショザイチ</t>
    </rPh>
    <phoneticPr fontId="3"/>
  </si>
  <si>
    <t>防火設備の検査者－代表となる検査者－電話番号</t>
    <rPh sb="18" eb="20">
      <t>デンワ</t>
    </rPh>
    <rPh sb="20" eb="22">
      <t>バンゴウ</t>
    </rPh>
    <phoneticPr fontId="3"/>
  </si>
  <si>
    <t>防火設備の検査者－その他の検査者－資格－建築士</t>
    <rPh sb="17" eb="19">
      <t>シカク</t>
    </rPh>
    <rPh sb="20" eb="23">
      <t>ケンチクシ</t>
    </rPh>
    <phoneticPr fontId="3"/>
  </si>
  <si>
    <t>防火設備の検査者－その他の検査者－資格－（　）</t>
    <rPh sb="17" eb="19">
      <t>シカク</t>
    </rPh>
    <phoneticPr fontId="3"/>
  </si>
  <si>
    <t>防火設備の検査者－その他の検査者－資格－号</t>
    <rPh sb="17" eb="19">
      <t>シカク</t>
    </rPh>
    <rPh sb="20" eb="21">
      <t>ゴウ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</si>
  <si>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</si>
  <si>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防火設備の検査者－その他の検査者－フリガナ</t>
  </si>
  <si>
    <t>防火設備の検査者－その他の検査者－氏名</t>
    <rPh sb="17" eb="19">
      <t>シメイ</t>
    </rPh>
    <phoneticPr fontId="3"/>
  </si>
  <si>
    <t>防火設備の検査者－その他の検査者－勤務先</t>
    <rPh sb="17" eb="20">
      <t>キンムサキ</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</si>
  <si>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</si>
  <si>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防火設備の検査者－その他の検査者－勤務先－（　）</t>
    <rPh sb="0" eb="2">
      <t>ボウカ</t>
    </rPh>
    <rPh sb="2" eb="4">
      <t>セツビ</t>
    </rPh>
    <rPh sb="5" eb="7">
      <t>ケンサ</t>
    </rPh>
    <rPh sb="7" eb="8">
      <t>シャ</t>
    </rPh>
    <rPh sb="17" eb="20">
      <t>キンムサキ</t>
    </rPh>
    <phoneticPr fontId="3"/>
  </si>
  <si>
    <t>防火設備の検査者－その他の検査者－勤務先－号</t>
    <rPh sb="21" eb="22">
      <t>ゴウ</t>
    </rPh>
    <phoneticPr fontId="3"/>
  </si>
  <si>
    <t>防火設備の検査者－その他の検査者－郵便番号</t>
    <rPh sb="17" eb="21">
      <t>ユウビンバンゴウ</t>
    </rPh>
    <phoneticPr fontId="3"/>
  </si>
  <si>
    <t>防火設備の検査者－その他の検査者－所在地</t>
    <rPh sb="17" eb="20">
      <t>ショザイチ</t>
    </rPh>
    <phoneticPr fontId="3"/>
  </si>
  <si>
    <t>防火設備の検査者－その他の検査者－電話番号</t>
    <rPh sb="17" eb="19">
      <t>デンワ</t>
    </rPh>
    <rPh sb="19" eb="21">
      <t>バンゴウ</t>
    </rPh>
    <phoneticPr fontId="3"/>
  </si>
  <si>
    <t>防火設備の概要－避難安全検証法等の適用－区画避難安全検証法□</t>
    <rPh sb="0" eb="2">
      <t>ボウカ</t>
    </rPh>
    <rPh sb="2" eb="4">
      <t>セツビ</t>
    </rPh>
    <rPh sb="5" eb="7">
      <t>ガイヨウ</t>
    </rPh>
    <phoneticPr fontId="3"/>
  </si>
  <si>
    <t>防火設備の概要－避難安全検証法等の適用－区画避難安全検証法－階</t>
    <rPh sb="0" eb="2">
      <t>ボウカ</t>
    </rPh>
    <rPh sb="2" eb="4">
      <t>セツビ</t>
    </rPh>
    <rPh sb="5" eb="7">
      <t>ガイヨウ</t>
    </rPh>
    <rPh sb="30" eb="31">
      <t>カイ</t>
    </rPh>
    <phoneticPr fontId="3"/>
  </si>
  <si>
    <t>防火設備の概要－避難安全検証法等の適用－階避難安全検証法□</t>
    <rPh sb="0" eb="2">
      <t>ボウカ</t>
    </rPh>
    <rPh sb="2" eb="4">
      <t>セツビ</t>
    </rPh>
    <rPh sb="5" eb="7">
      <t>ガイヨウ</t>
    </rPh>
    <phoneticPr fontId="3"/>
  </si>
  <si>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</si>
  <si>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防火設備の概要－避難安全検証法等の適用－全館避難安全検証法□</t>
  </si>
  <si>
    <t>防火設備の概要－避難安全検証法等の適用－その他□</t>
    <rPh sb="22" eb="23">
      <t>タ</t>
    </rPh>
    <phoneticPr fontId="3"/>
  </si>
  <si>
    <t>防火設備の概要－避難安全検証法等の適用－その他□－（　）</t>
    <rPh sb="22" eb="23">
      <t>タ</t>
    </rPh>
    <phoneticPr fontId="3"/>
  </si>
  <si>
    <t>防火設備の概要－防火設備－防火扉□</t>
    <rPh sb="0" eb="2">
      <t>ボウカ</t>
    </rPh>
    <rPh sb="2" eb="4">
      <t>セツビ</t>
    </rPh>
    <rPh sb="5" eb="7">
      <t>ガイヨウ</t>
    </rPh>
    <rPh sb="8" eb="10">
      <t>ボウカ</t>
    </rPh>
    <rPh sb="10" eb="12">
      <t>セツビ</t>
    </rPh>
    <phoneticPr fontId="3"/>
  </si>
  <si>
    <t>防火設備の概要－防火設備－防火扉－枚</t>
    <rPh sb="0" eb="2">
      <t>ボウカ</t>
    </rPh>
    <rPh sb="2" eb="4">
      <t>セツビ</t>
    </rPh>
    <rPh sb="5" eb="7">
      <t>ガイヨウ</t>
    </rPh>
    <rPh sb="8" eb="10">
      <t>ボウカ</t>
    </rPh>
    <rPh sb="10" eb="12">
      <t>セツビ</t>
    </rPh>
    <rPh sb="17" eb="18">
      <t>マイ</t>
    </rPh>
    <phoneticPr fontId="3"/>
  </si>
  <si>
    <t>防火設備の概要－防火設備－防火シャッター□</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</si>
  <si>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</si>
  <si>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</si>
  <si>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</si>
  <si>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防火設備の概要－防火設備－ドレンチャー□</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</si>
  <si>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</si>
  <si>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</si>
  <si>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</si>
  <si>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</si>
  <si>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</si>
  <si>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</si>
  <si>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防火設備の検査の状況－指摘の概要</t>
    <rPh sb="14" eb="16">
      <t>ガイヨウ</t>
    </rPh>
    <phoneticPr fontId="3"/>
  </si>
  <si>
    <t>防火設備の検査の状況－改善予定の有無－有□</t>
    <rPh sb="19" eb="20">
      <t>アリ</t>
    </rPh>
    <phoneticPr fontId="3"/>
  </si>
  <si>
    <t>防火設備の検査の状況－改善予定の有無－有－和暦</t>
    <rPh sb="21" eb="23">
      <t>ワレキ</t>
    </rPh>
    <phoneticPr fontId="3"/>
  </si>
  <si>
    <t>防火設備の検査の状況－改善予定の有無－有－年</t>
    <rPh sb="21" eb="22">
      <t>ネン</t>
    </rPh>
    <phoneticPr fontId="3"/>
  </si>
  <si>
    <t>防火設備の検査の状況－改善予定の有無－有－月</t>
    <rPh sb="19" eb="20">
      <t>アリ</t>
    </rPh>
    <rPh sb="21" eb="22">
      <t>ツキ</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</si>
  <si>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</si>
  <si>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</si>
  <si>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</si>
  <si>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</si>
  <si>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</si>
  <si>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</si>
  <si>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</si>
  <si>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</si>
  <si>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</si>
  <si>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</si>
  <si>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</si>
  <si>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備考１</t>
    <rPh sb="0" eb="2">
      <t>ビコウ</t>
    </rPh>
    <phoneticPr fontId="3"/>
  </si>
  <si>
    <t>備考２</t>
    <rPh sb="0" eb="2">
      <t>ビコウ</t>
    </rPh>
    <phoneticPr fontId="3"/>
  </si>
  <si>
    <t>防火設備に係る不具合等の状況－不具合等を把握した年月１</t>
    <rPh sb="15" eb="18">
      <t>フグアイ</t>
    </rPh>
    <rPh sb="18" eb="19">
      <t>トウ</t>
    </rPh>
    <rPh sb="20" eb="22">
      <t>ハアク</t>
    </rPh>
    <rPh sb="24" eb="26">
      <t>ネンゲツ</t>
    </rPh>
    <phoneticPr fontId="3"/>
  </si>
  <si>
    <t>防火設備に係る不具合等の状況－不具合等の概要１</t>
    <rPh sb="15" eb="18">
      <t>フグアイ</t>
    </rPh>
    <rPh sb="18" eb="19">
      <t>トウ</t>
    </rPh>
    <rPh sb="20" eb="22">
      <t>ガイヨウ</t>
    </rPh>
    <phoneticPr fontId="3"/>
  </si>
  <si>
    <t>防火設備に係る不具合等の状況－考えられる原因１</t>
    <rPh sb="15" eb="16">
      <t>カンガ</t>
    </rPh>
    <rPh sb="20" eb="22">
      <t>ゲンイン</t>
    </rPh>
    <phoneticPr fontId="3"/>
  </si>
  <si>
    <t>防火設備に係る不具合等の状況－改善（予定）年月１</t>
    <rPh sb="15" eb="17">
      <t>カイゼン</t>
    </rPh>
    <rPh sb="18" eb="20">
      <t>ヨテイ</t>
    </rPh>
    <rPh sb="21" eb="22">
      <t>ネン</t>
    </rPh>
    <rPh sb="22" eb="23">
      <t>ガツ</t>
    </rPh>
    <phoneticPr fontId="3"/>
  </si>
  <si>
    <t>防火設備に係る不具合等の状況－改善措置の概要等１</t>
  </si>
  <si>
    <t>防火設備に係る不具合等の状況－不具合を把握した年月２</t>
    <rPh sb="15" eb="18">
      <t>フグアイ</t>
    </rPh>
    <rPh sb="19" eb="21">
      <t>ハアク</t>
    </rPh>
    <rPh sb="23" eb="25">
      <t>ネンゲツ</t>
    </rPh>
    <phoneticPr fontId="3"/>
  </si>
  <si>
    <t>防火設備に係る不具合等の状況－不具合等の概要２</t>
    <rPh sb="15" eb="18">
      <t>フグアイ</t>
    </rPh>
    <rPh sb="18" eb="19">
      <t>トウ</t>
    </rPh>
    <rPh sb="20" eb="22">
      <t>ガイヨウ</t>
    </rPh>
    <phoneticPr fontId="3"/>
  </si>
  <si>
    <t>防火設備に係る不具合等の状況－考えられる原因２</t>
    <rPh sb="15" eb="16">
      <t>カンガ</t>
    </rPh>
    <rPh sb="20" eb="22">
      <t>ゲンイン</t>
    </rPh>
    <phoneticPr fontId="3"/>
  </si>
  <si>
    <t>防火設備に係る不具合等の状況－改善（予定）年月２</t>
    <rPh sb="15" eb="17">
      <t>カイゼン</t>
    </rPh>
    <rPh sb="18" eb="20">
      <t>ヨテイ</t>
    </rPh>
    <rPh sb="21" eb="22">
      <t>ネン</t>
    </rPh>
    <rPh sb="22" eb="23">
      <t>ガツ</t>
    </rPh>
    <phoneticPr fontId="3"/>
  </si>
  <si>
    <t>防火設備に係る不具合等の状況－改善措置の概要等２</t>
  </si>
  <si>
    <t>防火設備に係る不具合等の状況－不具合を把握した年月３</t>
    <rPh sb="15" eb="18">
      <t>フグアイ</t>
    </rPh>
    <rPh sb="19" eb="21">
      <t>ハアク</t>
    </rPh>
    <rPh sb="23" eb="25">
      <t>ネンゲツ</t>
    </rPh>
    <phoneticPr fontId="3"/>
  </si>
  <si>
    <t>防火設備に係る不具合等の状況－不具合等の概要３</t>
    <rPh sb="15" eb="18">
      <t>フグアイ</t>
    </rPh>
    <rPh sb="18" eb="19">
      <t>トウ</t>
    </rPh>
    <rPh sb="20" eb="22">
      <t>ガイヨウ</t>
    </rPh>
    <phoneticPr fontId="3"/>
  </si>
  <si>
    <t>防火設備に係る不具合等の状況－考えられる原因３</t>
    <rPh sb="15" eb="16">
      <t>カンガ</t>
    </rPh>
    <rPh sb="20" eb="22">
      <t>ゲンイン</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</si>
  <si>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</si>
  <si>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防火設備に係る不具合等の状況－改善措置の概要等３</t>
  </si>
  <si>
    <t>防火設備に係る不具合等の状況－不具合を把握した年月４</t>
    <rPh sb="15" eb="18">
      <t>フグアイ</t>
    </rPh>
    <rPh sb="19" eb="21">
      <t>ハアク</t>
    </rPh>
    <rPh sb="23" eb="25">
      <t>ネンゲツ</t>
    </rPh>
    <phoneticPr fontId="3"/>
  </si>
  <si>
    <t>防火設備に係る不具合等の状況－不具合等の概要４</t>
    <rPh sb="15" eb="18">
      <t>フグアイ</t>
    </rPh>
    <rPh sb="18" eb="19">
      <t>トウ</t>
    </rPh>
    <rPh sb="20" eb="22">
      <t>ガイヨウ</t>
    </rPh>
    <phoneticPr fontId="3"/>
  </si>
  <si>
    <t>防火設備に係る不具合等の状況－考えられる原因４</t>
    <rPh sb="15" eb="16">
      <t>カンガ</t>
    </rPh>
    <rPh sb="20" eb="22">
      <t>ゲンイン</t>
    </rPh>
    <phoneticPr fontId="3"/>
  </si>
  <si>
    <t>防火設備に係る不具合等の状況－改善（予定）年月４</t>
    <rPh sb="15" eb="17">
      <t>カイゼン</t>
    </rPh>
    <rPh sb="18" eb="20">
      <t>ヨテイ</t>
    </rPh>
    <rPh sb="21" eb="22">
      <t>ネン</t>
    </rPh>
    <rPh sb="22" eb="23">
      <t>ガツ</t>
    </rPh>
    <phoneticPr fontId="3"/>
  </si>
  <si>
    <t>防火設備に係る不具合等の状況－改善措置の概要等４</t>
  </si>
  <si>
    <t>①定期検査報告書と②定期検査報告概要書は別々にホチキス止め（左上１箇所）をお願いします。</t>
    <rPh sb="1" eb="3">
      <t>テイキ</t>
    </rPh>
    <rPh sb="3" eb="5">
      <t>ケンサ</t>
    </rPh>
    <rPh sb="5" eb="7">
      <t>ホウコク</t>
    </rPh>
    <rPh sb="7" eb="8">
      <t>ショ</t>
    </rPh>
    <rPh sb="10" eb="12">
      <t>テイキ</t>
    </rPh>
    <rPh sb="12" eb="14">
      <t>ケンサ</t>
    </rPh>
    <rPh sb="14" eb="16">
      <t>ホウコク</t>
    </rPh>
    <rPh sb="16" eb="19">
      <t>ガイヨウショ</t>
    </rPh>
    <rPh sb="20" eb="22">
      <t>ベツベツ</t>
    </rPh>
    <rPh sb="27" eb="28">
      <t>ド</t>
    </rPh>
    <rPh sb="30" eb="32">
      <t>ヒダリウエ</t>
    </rPh>
    <rPh sb="33" eb="35">
      <t>カショ</t>
    </rPh>
    <rPh sb="38" eb="39">
      <t>ネガ</t>
    </rPh>
    <phoneticPr fontId="3"/>
  </si>
  <si>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3"/>
  </si>
  <si>
    <t>不具合を把握した
年月</t>
    <phoneticPr fontId="3"/>
  </si>
  <si>
    <t>防火設備に係る不具合の状況</t>
    <rPh sb="0" eb="2">
      <t>ボウカ</t>
    </rPh>
    <rPh sb="2" eb="4">
      <t>セツビ</t>
    </rPh>
    <phoneticPr fontId="3"/>
  </si>
  <si>
    <t>（その他の所有者）</t>
    <rPh sb="5" eb="8">
      <t>ショユウシャ</t>
    </rPh>
    <phoneticPr fontId="3"/>
  </si>
  <si>
    <t>（その他の所有者２）</t>
    <rPh sb="5" eb="8">
      <t>ショユウシャ</t>
    </rPh>
    <phoneticPr fontId="3"/>
  </si>
  <si>
    <t>（その他の管理者）</t>
    <rPh sb="5" eb="8">
      <t>カンリシャ</t>
    </rPh>
    <phoneticPr fontId="3"/>
  </si>
  <si>
    <t>（その他の管理者２）</t>
    <rPh sb="5" eb="8">
      <t>カンリシャ</t>
    </rPh>
    <phoneticPr fontId="3"/>
  </si>
  <si>
    <t>（第二面）</t>
    <rPh sb="2" eb="3">
      <t>ニ</t>
    </rPh>
    <phoneticPr fontId="3"/>
  </si>
  <si>
    <t>定期検査報告書（別紙）</t>
    <rPh sb="2" eb="4">
      <t>ケンサ</t>
    </rPh>
    <rPh sb="8" eb="10">
      <t>ベッシ</t>
    </rPh>
    <phoneticPr fontId="3"/>
  </si>
  <si>
    <t>【4.防火設備の検査者】</t>
  </si>
  <si>
    <t>（その他の検査者2）</t>
    <rPh sb="5" eb="7">
      <t>ケンサ</t>
    </rPh>
    <phoneticPr fontId="3"/>
  </si>
  <si>
    <t>（その他の検査者3）</t>
    <phoneticPr fontId="3"/>
  </si>
  <si>
    <t xml:space="preserve"> 既存不適格 ）</t>
    <rPh sb="1" eb="3">
      <t>キゾン</t>
    </rPh>
    <rPh sb="3" eb="6">
      <t>フテキカク</t>
    </rPh>
    <phoneticPr fontId="3"/>
  </si>
  <si>
    <t>※　下記のリストを消さないでください</t>
    <rPh sb="2" eb="4">
      <t>カキ</t>
    </rPh>
    <rPh sb="9" eb="10">
      <t>ケ</t>
    </rPh>
    <phoneticPr fontId="3"/>
  </si>
  <si>
    <t>□要是正　□その他</t>
    <rPh sb="1" eb="4">
      <t>ヨウゼセイ</t>
    </rPh>
    <rPh sb="8" eb="9">
      <t>タ</t>
    </rPh>
    <phoneticPr fontId="3"/>
  </si>
  <si>
    <t>■要是正　□その他</t>
    <rPh sb="1" eb="4">
      <t>ヨウゼセイ</t>
    </rPh>
    <rPh sb="8" eb="9">
      <t>タ</t>
    </rPh>
    <phoneticPr fontId="3"/>
  </si>
  <si>
    <t>□要是正　■その他</t>
    <rPh sb="1" eb="4">
      <t>ヨウゼセイ</t>
    </rPh>
    <rPh sb="8" eb="9">
      <t>タ</t>
    </rPh>
    <phoneticPr fontId="3"/>
  </si>
  <si>
    <t>2025-1様式</t>
    <rPh sb="6" eb="8">
      <t>ヨウシキ</t>
    </rPh>
    <phoneticPr fontId="3"/>
  </si>
  <si>
    <t>令和７年度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</si>
</sst>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General;"/>
    <numFmt numFmtId="177" formatCode="#,##0.000_);[Red]\(#,##0.000\)"/>
    <numFmt numFmtId="178" formatCode="#,##0.00_ ;[Red]\-#,##0.00\ "/>
    <numFmt numFmtId="179" formatCode="[$-FC11]General;gGeneral;"/>
    <numFmt numFmtId="180" formatCode="[$]ggge&quot;年&quot;m&quot;月&quot;d&quot;日&quot;;@" x16r2:formatCode16="[$-ja-JP-x-gannen]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0"/>
      <name val="ＭＳ Ｐゴシック"/>
      <family val="3"/>
      <charset val="128"/>
    </font>
    <font>
      <sz val="11"/>
      <name val="ＭＳ Ｐ明朝"/>
      <family val="1"/>
      <charset val="128"/>
    </font>
    <font>
      <b/>
      <sz val="11"/>
      <name val="ＭＳ Ｐ明朝"/>
      <family val="1"/>
      <charset val="128"/>
    </font>
    <font>
      <sz val="8"/>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8"/>
      <name val="ＭＳ Ｐゴシック"/>
      <family val="3"/>
      <charset val="128"/>
    </font>
    <font>
      <b/>
      <sz val="8"/>
      <name val="ＭＳ ゴシック"/>
      <family val="3"/>
      <charset val="128"/>
    </font>
    <font>
      <b/>
      <sz val="8"/>
      <name val="ＭＳ 明朝"/>
      <family val="1"/>
      <charset val="128"/>
    </font>
    <font>
      <sz val="9"/>
      <name val="ＭＳ 明朝"/>
      <family val="1"/>
      <charset val="128"/>
    </font>
    <font>
      <sz val="12"/>
      <name val="ＭＳ 明朝"/>
      <family val="1"/>
      <charset val="128"/>
    </font>
    <font>
      <b/>
      <sz val="20"/>
      <name val="ＭＳ Ｐゴシック"/>
      <family val="3"/>
      <charset val="128"/>
    </font>
    <font>
      <b/>
      <sz val="11"/>
      <name val="ＭＳ Ｐゴシック"/>
      <family val="3"/>
      <charset val="128"/>
    </font>
    <font>
      <b/>
      <sz val="14"/>
      <name val="ＭＳ Ｐゴシック"/>
      <family val="3"/>
      <charset val="128"/>
    </font>
    <font>
      <sz val="10.5"/>
      <name val="ＭＳ Ｐ明朝"/>
      <family val="1"/>
      <charset val="128"/>
    </font>
    <font>
      <b/>
      <sz val="10.5"/>
      <name val="ＭＳ Ｐゴシック"/>
      <family val="3"/>
      <charset val="128"/>
    </font>
    <font>
      <sz val="14"/>
      <name val="ＭＳ Ｐ明朝"/>
      <family val="1"/>
      <charset val="128"/>
    </font>
    <font>
      <b/>
      <sz val="18"/>
      <name val="ＭＳ Ｐゴシック"/>
      <family val="3"/>
      <charset val="128"/>
    </font>
    <font>
      <sz val="10.5"/>
      <name val="HG丸ｺﾞｼｯｸM-PRO"/>
      <family val="3"/>
      <charset val="128"/>
    </font>
    <font>
      <u/>
      <sz val="10.5"/>
      <name val="HG丸ｺﾞｼｯｸM-PRO"/>
      <family val="3"/>
      <charset val="128"/>
    </font>
    <font>
      <b/>
      <u/>
      <sz val="10.5"/>
      <name val="HG丸ｺﾞｼｯｸM-PRO"/>
      <family val="3"/>
      <charset val="128"/>
    </font>
    <font>
      <b/>
      <sz val="14"/>
      <color indexed="81"/>
      <name val="ＭＳ Ｐゴシック"/>
      <family val="3"/>
      <charset val="128"/>
    </font>
    <font>
      <sz val="10.5"/>
      <name val="ＭＳ 明朝"/>
      <family val="1"/>
      <charset val="128"/>
    </font>
    <font>
      <sz val="12"/>
      <name val="ＭＳ Ｐ明朝"/>
      <family val="1"/>
      <charset val="128"/>
    </font>
    <font>
      <sz val="11"/>
      <color indexed="8"/>
      <name val="ＭＳ Ｐ明朝"/>
      <family val="1"/>
      <charset val="128"/>
    </font>
    <font>
      <sz val="10"/>
      <name val="ＭＳ Ｐゴシック"/>
      <family val="3"/>
      <charset val="128"/>
    </font>
    <font>
      <sz val="11"/>
      <color indexed="81"/>
      <name val="ＭＳ Ｐゴシック"/>
      <family val="3"/>
      <charset val="128"/>
    </font>
    <font>
      <u/>
      <sz val="11"/>
      <color indexed="81"/>
      <name val="ＭＳ Ｐゴシック"/>
      <family val="3"/>
      <charset val="128"/>
    </font>
    <font>
      <sz val="11"/>
      <color indexed="81"/>
      <name val="MS P ゴシック"/>
      <family val="3"/>
      <charset val="128"/>
    </font>
    <font>
      <sz val="6"/>
      <name val="ＭＳ Ｐゴシック"/>
      <family val="3"/>
      <charset val="128"/>
    </font>
    <font>
      <sz val="11"/>
      <color theme="1"/>
      <name val="ＭＳ Ｐ明朝"/>
      <family val="1"/>
      <charset val="128"/>
    </font>
    <font>
      <b/>
      <sz val="14"/>
      <color rgb="FFFF0000"/>
      <name val="ＭＳ Ｐゴシック"/>
      <family val="3"/>
      <charset val="128"/>
    </font>
    <font>
      <sz val="20"/>
      <color rgb="FFFF0000"/>
      <name val="HGSｺﾞｼｯｸE"/>
      <family val="3"/>
      <charset val="128"/>
    </font>
    <font>
      <sz val="14"/>
      <color rgb="FFFF0000"/>
      <name val="HGSｺﾞｼｯｸE"/>
      <family val="3"/>
      <charset val="128"/>
    </font>
    <font>
      <sz val="11"/>
      <color rgb="FFFF0000"/>
      <name val="ＭＳ Ｐゴシック"/>
      <family val="3"/>
      <charset val="128"/>
    </font>
    <font>
      <sz val="10"/>
      <name val="ＭＳ Ｐ明朝"/>
      <family val="1"/>
      <charset val="128"/>
    </font>
    <font>
      <sz val="10"/>
      <name val="HGSｺﾞｼｯｸE"/>
      <family val="3"/>
      <charset val="128"/>
    </font>
    <font>
      <sz val="11"/>
      <name val="HGSｺﾞｼｯｸE"/>
      <family val="3"/>
      <charset val="128"/>
    </font>
    <font>
      <sz val="16"/>
      <name val="HGSｺﾞｼｯｸE"/>
      <family val="3"/>
      <charset val="128"/>
    </font>
    <font>
      <sz val="11"/>
      <color indexed="81"/>
      <name val="ＭＳ Ｐゴシック"/>
      <family val="3"/>
      <charset val="128"/>
      <scheme val="minor"/>
    </font>
    <font>
      <b/>
      <sz val="11"/>
      <color rgb="FFFF0000"/>
      <name val="ＭＳ Ｐゴシック"/>
      <family val="3"/>
      <charset val="128"/>
    </font>
    <font>
      <sz val="9"/>
      <name val="ＭＳ ゴシック"/>
      <family val="3"/>
      <charset val="128"/>
    </font>
    <font>
      <b/>
      <sz val="11"/>
      <color indexed="81"/>
      <name val="ＭＳ Ｐゴシック"/>
      <family val="3"/>
      <charset val="128"/>
    </font>
    <font>
      <sz val="10"/>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s>
  <borders count="6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cellStyleXfs>
  <cellXfs count="623">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pplyBorder="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horizontal="center" vertical="top"/>
    </xf>
    <xf numFmtId="0" fontId="6" fillId="0" borderId="0"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xf>
    <xf numFmtId="0" fontId="4" fillId="0" borderId="0" xfId="0" applyNumberFormat="1" applyFont="1" applyFill="1">
      <alignment vertical="center"/>
    </xf>
    <xf numFmtId="0" fontId="4" fillId="0" borderId="5" xfId="0" applyNumberFormat="1" applyFont="1" applyFill="1" applyBorder="1">
      <alignment vertical="center"/>
    </xf>
    <xf numFmtId="0" fontId="6" fillId="0" borderId="0" xfId="0" applyNumberFormat="1" applyFont="1" applyFill="1" applyBorder="1">
      <alignment vertical="center"/>
    </xf>
    <xf numFmtId="0" fontId="6" fillId="0" borderId="0" xfId="0" applyNumberFormat="1" applyFont="1" applyFill="1" applyBorder="1" applyAlignment="1">
      <alignment vertical="center"/>
    </xf>
    <xf numFmtId="0" fontId="4" fillId="0" borderId="0" xfId="0" applyNumberFormat="1" applyFont="1" applyFill="1" applyBorder="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shrinkToFit="1"/>
    </xf>
    <xf numFmtId="0" fontId="6" fillId="0" borderId="5" xfId="0" applyNumberFormat="1" applyFont="1" applyFill="1" applyBorder="1" applyAlignment="1">
      <alignment vertical="center"/>
    </xf>
    <xf numFmtId="0" fontId="6" fillId="0" borderId="5" xfId="0" applyNumberFormat="1" applyFont="1" applyFill="1" applyBorder="1">
      <alignment vertical="center"/>
    </xf>
    <xf numFmtId="0"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top"/>
    </xf>
    <xf numFmtId="0" fontId="4" fillId="0" borderId="0" xfId="0" applyNumberFormat="1" applyFont="1" applyFill="1" applyBorder="1" applyAlignment="1">
      <alignment horizontal="right" vertical="center"/>
    </xf>
    <xf numFmtId="0" fontId="13" fillId="0" borderId="0" xfId="4" applyFont="1" applyBorder="1"/>
    <xf numFmtId="0" fontId="16" fillId="0" borderId="0" xfId="3" applyFont="1"/>
    <xf numFmtId="0" fontId="4" fillId="0" borderId="0" xfId="3" applyFont="1"/>
    <xf numFmtId="0" fontId="4" fillId="0" borderId="0" xfId="3" applyFont="1" applyBorder="1"/>
    <xf numFmtId="0" fontId="17" fillId="0" borderId="0" xfId="3" applyFont="1" applyAlignment="1"/>
    <xf numFmtId="0" fontId="16" fillId="0" borderId="4" xfId="3" applyFont="1" applyBorder="1" applyAlignment="1">
      <alignment horizontal="center" vertical="center" wrapText="1"/>
    </xf>
    <xf numFmtId="0" fontId="4" fillId="0" borderId="0" xfId="3" applyFont="1" applyAlignment="1">
      <alignment vertical="center"/>
    </xf>
    <xf numFmtId="0" fontId="16" fillId="0" borderId="11" xfId="3" applyFont="1" applyBorder="1" applyAlignment="1">
      <alignment horizontal="center" vertical="center" wrapText="1"/>
    </xf>
    <xf numFmtId="0" fontId="12" fillId="0" borderId="0" xfId="3" applyFont="1" applyBorder="1" applyAlignment="1">
      <alignment wrapText="1"/>
    </xf>
    <xf numFmtId="0" fontId="16" fillId="0" borderId="0" xfId="3" applyFont="1" applyBorder="1" applyAlignment="1">
      <alignment vertical="center" wrapText="1"/>
    </xf>
    <xf numFmtId="0" fontId="16" fillId="0" borderId="5" xfId="3" applyFont="1" applyBorder="1" applyAlignment="1">
      <alignment vertical="center" wrapText="1"/>
    </xf>
    <xf numFmtId="0" fontId="16" fillId="0" borderId="0" xfId="3" applyFont="1" applyBorder="1" applyAlignment="1">
      <alignment vertical="top"/>
    </xf>
    <xf numFmtId="0" fontId="16" fillId="0" borderId="0" xfId="3" applyFont="1" applyAlignment="1">
      <alignment vertical="top"/>
    </xf>
    <xf numFmtId="0" fontId="8" fillId="0" borderId="0" xfId="3" applyFont="1" applyAlignment="1">
      <alignment horizontal="justify"/>
    </xf>
    <xf numFmtId="0" fontId="6" fillId="0" borderId="0" xfId="0" applyFont="1" applyFill="1">
      <alignment vertical="center"/>
    </xf>
    <xf numFmtId="0" fontId="6" fillId="0" borderId="0" xfId="0" applyFont="1" applyBorder="1" applyAlignment="1">
      <alignment vertical="top" wrapText="1"/>
    </xf>
    <xf numFmtId="0" fontId="6" fillId="0" borderId="0" xfId="0" applyFont="1" applyAlignment="1">
      <alignment vertical="top" wrapText="1"/>
    </xf>
    <xf numFmtId="0" fontId="21" fillId="0" borderId="0" xfId="0" applyFont="1" applyAlignment="1">
      <alignment horizontal="right" vertical="top"/>
    </xf>
    <xf numFmtId="0" fontId="22" fillId="0" borderId="0" xfId="0" applyFont="1" applyAlignment="1">
      <alignment horizontal="center" vertical="center"/>
    </xf>
    <xf numFmtId="0" fontId="21" fillId="0" borderId="0" xfId="0" applyFont="1" applyAlignment="1">
      <alignment horizontal="left" vertical="top"/>
    </xf>
    <xf numFmtId="0" fontId="23" fillId="0" borderId="0" xfId="0" applyFont="1" applyAlignment="1">
      <alignment horizontal="right" vertical="top"/>
    </xf>
    <xf numFmtId="0" fontId="23" fillId="0" borderId="0" xfId="0" applyFont="1" applyAlignment="1">
      <alignment horizontal="left" vertical="top" wrapText="1"/>
    </xf>
    <xf numFmtId="0" fontId="4" fillId="0" borderId="0" xfId="0" applyFont="1" applyAlignment="1">
      <alignment vertical="center" shrinkToFit="1"/>
    </xf>
    <xf numFmtId="0" fontId="6" fillId="0" borderId="0" xfId="0" applyFont="1" applyBorder="1" applyAlignment="1">
      <alignment vertical="top" shrinkToFit="1"/>
    </xf>
    <xf numFmtId="0" fontId="19" fillId="0" borderId="0" xfId="0" applyFont="1" applyBorder="1">
      <alignment vertical="center"/>
    </xf>
    <xf numFmtId="176" fontId="19" fillId="0" borderId="0" xfId="0" applyNumberFormat="1" applyFont="1" applyFill="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0" fillId="0" borderId="0" xfId="0" applyFont="1">
      <alignment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Border="1">
      <alignment vertical="center"/>
    </xf>
    <xf numFmtId="0" fontId="0" fillId="0" borderId="2" xfId="0" applyNumberFormat="1" applyFont="1" applyFill="1" applyBorder="1" applyAlignment="1">
      <alignment horizontal="center" vertical="center"/>
    </xf>
    <xf numFmtId="0" fontId="0" fillId="0" borderId="0" xfId="0" applyNumberFormat="1" applyFont="1" applyFill="1" applyBorder="1">
      <alignment vertical="center"/>
    </xf>
    <xf numFmtId="0" fontId="0" fillId="0" borderId="5" xfId="0" applyNumberFormat="1" applyFont="1" applyFill="1" applyBorder="1">
      <alignment vertical="center"/>
    </xf>
    <xf numFmtId="0" fontId="0" fillId="0" borderId="0" xfId="0" applyNumberFormat="1" applyFont="1" applyFill="1" applyBorder="1" applyAlignment="1">
      <alignment horizontal="center" vertical="center" shrinkToFit="1"/>
    </xf>
    <xf numFmtId="0" fontId="29" fillId="0" borderId="0" xfId="0" applyNumberFormat="1" applyFont="1" applyFill="1" applyBorder="1" applyAlignment="1">
      <alignment vertical="center"/>
    </xf>
    <xf numFmtId="0" fontId="0" fillId="0" borderId="0" xfId="0" applyNumberFormat="1" applyFont="1" applyFill="1">
      <alignment vertical="center"/>
    </xf>
    <xf numFmtId="0" fontId="0" fillId="0" borderId="0" xfId="0" applyNumberFormat="1" applyFont="1">
      <alignment vertical="center"/>
    </xf>
    <xf numFmtId="0" fontId="0" fillId="0" borderId="0" xfId="0" applyFont="1" applyBorder="1" applyAlignment="1">
      <alignment vertical="center"/>
    </xf>
    <xf numFmtId="176" fontId="0" fillId="0" borderId="0" xfId="0" applyNumberFormat="1" applyFont="1">
      <alignment vertical="center"/>
    </xf>
    <xf numFmtId="0" fontId="0" fillId="0" borderId="0" xfId="0" applyFont="1" applyBorder="1" applyAlignment="1">
      <alignment vertical="top"/>
    </xf>
    <xf numFmtId="0" fontId="0" fillId="0" borderId="0" xfId="0" applyFont="1" applyAlignment="1">
      <alignment vertical="top"/>
    </xf>
    <xf numFmtId="0" fontId="24" fillId="0" borderId="1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6" fillId="0" borderId="7" xfId="0" applyFont="1" applyFill="1" applyBorder="1" applyAlignment="1">
      <alignment horizontal="right" vertical="center"/>
    </xf>
    <xf numFmtId="0" fontId="4" fillId="0" borderId="0" xfId="0" applyNumberFormat="1" applyFont="1" applyFill="1" applyBorder="1" applyAlignment="1">
      <alignment horizontal="center" vertical="center"/>
    </xf>
    <xf numFmtId="0" fontId="25" fillId="0" borderId="0" xfId="0" applyFont="1" applyAlignment="1">
      <alignment horizontal="center" vertical="top"/>
    </xf>
    <xf numFmtId="176" fontId="6" fillId="0" borderId="2" xfId="0" applyNumberFormat="1" applyFont="1" applyFill="1" applyBorder="1" applyAlignment="1">
      <alignment vertical="center"/>
    </xf>
    <xf numFmtId="0" fontId="6" fillId="0" borderId="0" xfId="0" applyFont="1" applyFill="1" applyBorder="1" applyAlignment="1">
      <alignment vertical="top" wrapText="1"/>
    </xf>
    <xf numFmtId="0" fontId="4"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4" fillId="0" borderId="0" xfId="0" applyFont="1" applyFill="1">
      <alignment vertical="center"/>
    </xf>
    <xf numFmtId="176" fontId="37" fillId="0" borderId="0" xfId="0" applyNumberFormat="1" applyFont="1" applyFill="1" applyBorder="1" applyAlignment="1">
      <alignment vertical="center"/>
    </xf>
    <xf numFmtId="0" fontId="6" fillId="0" borderId="0" xfId="0" applyNumberFormat="1" applyFont="1">
      <alignment vertical="center"/>
    </xf>
    <xf numFmtId="0" fontId="6" fillId="0" borderId="6" xfId="0" applyNumberFormat="1" applyFont="1" applyFill="1" applyBorder="1" applyAlignment="1">
      <alignment vertical="center"/>
    </xf>
    <xf numFmtId="0" fontId="6" fillId="0" borderId="5" xfId="0" applyFont="1" applyFill="1" applyBorder="1" applyAlignment="1">
      <alignment vertical="center"/>
    </xf>
    <xf numFmtId="0" fontId="6" fillId="0" borderId="0" xfId="0" applyFont="1" applyFill="1" applyAlignment="1">
      <alignment horizontal="right" vertical="center"/>
    </xf>
    <xf numFmtId="0" fontId="5" fillId="0" borderId="0" xfId="0" applyFont="1" applyFill="1">
      <alignment vertical="center"/>
    </xf>
    <xf numFmtId="0" fontId="19" fillId="0" borderId="10" xfId="0" applyFont="1" applyFill="1" applyBorder="1" applyAlignment="1">
      <alignment horizontal="center" vertical="center"/>
    </xf>
    <xf numFmtId="0" fontId="19" fillId="0" borderId="10" xfId="0" applyNumberFormat="1" applyFont="1" applyFill="1" applyBorder="1">
      <alignment vertical="center"/>
    </xf>
    <xf numFmtId="0" fontId="19" fillId="0" borderId="10" xfId="0" applyFont="1" applyFill="1" applyBorder="1" applyAlignment="1">
      <alignment vertical="top" wrapText="1"/>
    </xf>
    <xf numFmtId="0" fontId="6" fillId="0" borderId="3" xfId="0" applyFont="1" applyFill="1" applyBorder="1">
      <alignment vertical="center"/>
    </xf>
    <xf numFmtId="0" fontId="6" fillId="0" borderId="1"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5" xfId="0" applyFont="1" applyFill="1" applyBorder="1">
      <alignment vertical="center"/>
    </xf>
    <xf numFmtId="0" fontId="19" fillId="0" borderId="0" xfId="0" applyFont="1" applyFill="1" applyBorder="1">
      <alignment vertical="center"/>
    </xf>
    <xf numFmtId="0" fontId="6" fillId="0" borderId="2" xfId="0" applyFont="1" applyFill="1" applyBorder="1">
      <alignment vertical="center"/>
    </xf>
    <xf numFmtId="0" fontId="4" fillId="0" borderId="0" xfId="0" applyFont="1" applyFill="1" applyBorder="1">
      <alignment vertical="center"/>
    </xf>
    <xf numFmtId="0" fontId="6" fillId="0" borderId="1" xfId="0" applyFont="1" applyFill="1" applyBorder="1" applyAlignment="1">
      <alignment vertical="center"/>
    </xf>
    <xf numFmtId="0" fontId="31" fillId="0" borderId="5" xfId="0" applyFont="1" applyFill="1" applyBorder="1">
      <alignment vertical="center"/>
    </xf>
    <xf numFmtId="176" fontId="6" fillId="0" borderId="0" xfId="0" applyNumberFormat="1" applyFont="1" applyFill="1" applyBorder="1">
      <alignment vertical="center"/>
    </xf>
    <xf numFmtId="179" fontId="19" fillId="0" borderId="10"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31" fillId="0" borderId="0" xfId="0" applyFont="1" applyFill="1" applyBorder="1">
      <alignment vertical="center"/>
    </xf>
    <xf numFmtId="177" fontId="0" fillId="0" borderId="0" xfId="0" applyNumberFormat="1" applyFont="1" applyFill="1">
      <alignment vertical="center"/>
    </xf>
    <xf numFmtId="0" fontId="0" fillId="0" borderId="0" xfId="0" applyFont="1" applyFill="1" applyBorder="1" applyAlignment="1">
      <alignment vertical="center"/>
    </xf>
    <xf numFmtId="176" fontId="19" fillId="0" borderId="10" xfId="0" applyNumberFormat="1" applyFont="1" applyFill="1" applyBorder="1" applyAlignment="1">
      <alignment vertical="center"/>
    </xf>
    <xf numFmtId="0" fontId="0" fillId="0" borderId="0" xfId="0" applyFont="1" applyFill="1" applyAlignment="1">
      <alignment vertical="center"/>
    </xf>
    <xf numFmtId="0" fontId="32" fillId="0" borderId="0" xfId="0" applyFont="1">
      <alignment vertical="center"/>
    </xf>
    <xf numFmtId="0" fontId="32" fillId="0" borderId="0" xfId="0" applyFont="1" applyAlignment="1">
      <alignment horizontal="center" vertical="center"/>
    </xf>
    <xf numFmtId="0" fontId="4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right" vertical="center"/>
    </xf>
    <xf numFmtId="179" fontId="19" fillId="2" borderId="10" xfId="0" applyNumberFormat="1" applyFont="1" applyFill="1" applyBorder="1" applyAlignment="1" applyProtection="1">
      <alignment horizontal="center" vertical="center"/>
      <protection locked="0"/>
    </xf>
    <xf numFmtId="0" fontId="19" fillId="2" borderId="10" xfId="0" applyNumberFormat="1" applyFont="1" applyFill="1" applyBorder="1" applyAlignment="1" applyProtection="1">
      <alignment horizontal="center" vertical="center"/>
      <protection locked="0"/>
    </xf>
    <xf numFmtId="0" fontId="19" fillId="2" borderId="10" xfId="0" applyNumberFormat="1" applyFont="1" applyFill="1" applyBorder="1" applyAlignment="1" applyProtection="1">
      <alignment vertical="center"/>
      <protection locked="0"/>
    </xf>
    <xf numFmtId="0" fontId="9" fillId="0" borderId="0" xfId="2" applyFont="1" applyProtection="1">
      <alignment vertical="center"/>
      <protection locked="0"/>
    </xf>
    <xf numFmtId="0" fontId="12" fillId="0" borderId="0" xfId="2" applyFont="1" applyProtection="1">
      <alignment vertical="center"/>
      <protection locked="0"/>
    </xf>
    <xf numFmtId="0" fontId="12" fillId="0" borderId="0" xfId="2" applyFont="1" applyAlignment="1" applyProtection="1">
      <alignment horizontal="right" vertical="center"/>
      <protection locked="0"/>
    </xf>
    <xf numFmtId="0" fontId="8" fillId="0" borderId="0" xfId="0" applyFont="1" applyFill="1" applyProtection="1">
      <alignment vertical="center"/>
      <protection locked="0"/>
    </xf>
    <xf numFmtId="0" fontId="4" fillId="0" borderId="0" xfId="2" applyFont="1" applyProtection="1">
      <alignment vertical="center"/>
      <protection locked="0"/>
    </xf>
    <xf numFmtId="0" fontId="4" fillId="0" borderId="0" xfId="0" applyFont="1" applyFill="1" applyProtection="1">
      <alignment vertical="center"/>
      <protection locked="0"/>
    </xf>
    <xf numFmtId="0" fontId="12" fillId="0" borderId="0" xfId="2" applyFont="1" applyBorder="1" applyAlignment="1" applyProtection="1">
      <alignment horizontal="justify" vertical="center" wrapText="1"/>
      <protection locked="0"/>
    </xf>
    <xf numFmtId="0" fontId="8" fillId="0" borderId="32" xfId="2" applyFont="1" applyBorder="1" applyProtection="1">
      <alignment vertical="center"/>
      <protection locked="0"/>
    </xf>
    <xf numFmtId="0" fontId="8" fillId="0" borderId="10" xfId="2" applyFont="1" applyBorder="1" applyProtection="1">
      <alignment vertical="center"/>
      <protection locked="0"/>
    </xf>
    <xf numFmtId="0" fontId="8" fillId="0" borderId="0" xfId="0" applyFont="1" applyFill="1" applyBorder="1" applyAlignment="1" applyProtection="1">
      <alignment horizontal="center" vertical="center" wrapText="1"/>
      <protection locked="0"/>
    </xf>
    <xf numFmtId="0" fontId="8" fillId="0" borderId="0" xfId="2" applyFont="1" applyProtection="1">
      <alignment vertical="center"/>
      <protection locked="0"/>
    </xf>
    <xf numFmtId="0" fontId="9" fillId="0" borderId="6"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42" xfId="2" applyFont="1" applyBorder="1" applyAlignment="1" applyProtection="1">
      <alignment horizontal="center" vertical="center" wrapText="1"/>
      <protection locked="0"/>
    </xf>
    <xf numFmtId="0" fontId="9" fillId="0" borderId="56" xfId="2" applyFont="1" applyBorder="1" applyAlignment="1" applyProtection="1">
      <alignment horizontal="center" vertical="center" wrapText="1"/>
      <protection locked="0"/>
    </xf>
    <xf numFmtId="0" fontId="8" fillId="0" borderId="58" xfId="2" quotePrefix="1" applyFont="1" applyBorder="1" applyAlignment="1" applyProtection="1">
      <alignment horizontal="center" vertical="top"/>
      <protection locked="0"/>
    </xf>
    <xf numFmtId="0" fontId="8" fillId="0" borderId="60" xfId="2" applyFont="1" applyBorder="1" applyAlignment="1" applyProtection="1">
      <alignment vertical="top" wrapText="1"/>
      <protection locked="0"/>
    </xf>
    <xf numFmtId="0" fontId="8" fillId="0" borderId="11" xfId="2" applyFont="1" applyBorder="1" applyAlignment="1" applyProtection="1">
      <alignment horizontal="left" vertical="center" wrapText="1"/>
      <protection locked="0"/>
    </xf>
    <xf numFmtId="0" fontId="8" fillId="0" borderId="10" xfId="2" applyFont="1" applyBorder="1" applyAlignment="1" applyProtection="1">
      <alignment vertical="top" wrapText="1"/>
      <protection locked="0"/>
    </xf>
    <xf numFmtId="0" fontId="14" fillId="0" borderId="62" xfId="2" applyFont="1" applyBorder="1" applyAlignment="1" applyProtection="1">
      <alignment horizontal="left" vertical="center"/>
      <protection locked="0"/>
    </xf>
    <xf numFmtId="0" fontId="14" fillId="0" borderId="33" xfId="2" applyFont="1" applyBorder="1" applyAlignment="1" applyProtection="1">
      <alignment horizontal="left" vertical="center" wrapText="1"/>
      <protection locked="0"/>
    </xf>
    <xf numFmtId="0" fontId="14" fillId="0" borderId="34"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8" fillId="0" borderId="0" xfId="0" applyFont="1" applyFill="1" applyAlignment="1" applyProtection="1">
      <alignment horizontal="center" vertical="center"/>
      <protection locked="0"/>
    </xf>
    <xf numFmtId="0" fontId="8" fillId="0" borderId="63" xfId="2" quotePrefix="1" applyFont="1" applyBorder="1" applyAlignment="1" applyProtection="1">
      <alignment horizontal="center" vertical="top"/>
      <protection locked="0"/>
    </xf>
    <xf numFmtId="0" fontId="2" fillId="0" borderId="3" xfId="2" applyFont="1" applyBorder="1" applyAlignment="1" applyProtection="1">
      <alignment horizontal="left" vertical="top" wrapText="1"/>
      <protection locked="0"/>
    </xf>
    <xf numFmtId="0" fontId="8" fillId="0" borderId="64" xfId="2" quotePrefix="1" applyFont="1" applyBorder="1" applyAlignment="1" applyProtection="1">
      <alignment horizontal="center" vertical="top"/>
      <protection locked="0"/>
    </xf>
    <xf numFmtId="0" fontId="2" fillId="0" borderId="43" xfId="2" applyFont="1" applyBorder="1" applyAlignment="1" applyProtection="1">
      <alignment horizontal="left" vertical="top" wrapText="1"/>
      <protection locked="0"/>
    </xf>
    <xf numFmtId="0" fontId="9" fillId="0" borderId="34" xfId="2" applyFont="1" applyBorder="1" applyProtection="1">
      <alignment vertical="center"/>
      <protection locked="0"/>
    </xf>
    <xf numFmtId="0" fontId="9" fillId="0" borderId="36" xfId="2" applyFont="1" applyBorder="1" applyProtection="1">
      <alignment vertical="center"/>
      <protection locked="0"/>
    </xf>
    <xf numFmtId="0" fontId="9" fillId="0" borderId="63" xfId="2" applyFont="1" applyBorder="1" applyAlignment="1" applyProtection="1">
      <alignment horizontal="center" vertical="center"/>
      <protection locked="0"/>
    </xf>
    <xf numFmtId="0" fontId="9" fillId="0" borderId="3" xfId="2" applyFont="1" applyBorder="1" applyAlignment="1" applyProtection="1">
      <alignment horizontal="center" vertical="center" wrapText="1"/>
      <protection locked="0"/>
    </xf>
    <xf numFmtId="0" fontId="9" fillId="0" borderId="61" xfId="2" applyFont="1" applyBorder="1" applyAlignment="1" applyProtection="1">
      <alignment horizontal="center" vertical="center" wrapText="1"/>
      <protection locked="0"/>
    </xf>
    <xf numFmtId="0" fontId="8" fillId="0" borderId="63" xfId="2" applyFont="1" applyBorder="1" applyAlignment="1" applyProtection="1">
      <alignment horizontal="center" vertical="center"/>
      <protection locked="0"/>
    </xf>
    <xf numFmtId="0" fontId="8" fillId="0" borderId="64" xfId="2" applyFont="1" applyBorder="1" applyAlignment="1" applyProtection="1">
      <alignment horizontal="center" vertical="center"/>
      <protection locked="0"/>
    </xf>
    <xf numFmtId="0" fontId="8" fillId="0" borderId="0" xfId="2" applyFont="1" applyFill="1" applyAlignment="1" applyProtection="1">
      <alignment horizontal="right" vertical="top"/>
      <protection locked="0"/>
    </xf>
    <xf numFmtId="0" fontId="8" fillId="0" borderId="0" xfId="2" applyFont="1" applyAlignment="1" applyProtection="1">
      <alignment vertical="top" wrapText="1"/>
      <protection locked="0"/>
    </xf>
    <xf numFmtId="0" fontId="8" fillId="0" borderId="0" xfId="2" applyFont="1" applyAlignment="1" applyProtection="1">
      <alignment horizontal="right" vertical="top"/>
      <protection locked="0"/>
    </xf>
    <xf numFmtId="0" fontId="8" fillId="0" borderId="0" xfId="0" quotePrefix="1" applyFont="1" applyFill="1" applyBorder="1" applyAlignment="1" applyProtection="1">
      <alignment horizontal="center" vertical="top" wrapText="1"/>
      <protection locked="0"/>
    </xf>
    <xf numFmtId="0" fontId="0" fillId="0" borderId="0" xfId="0" applyFont="1" applyFill="1" applyBorder="1" applyAlignment="1" applyProtection="1">
      <alignment vertical="top"/>
      <protection locked="0"/>
    </xf>
    <xf numFmtId="0" fontId="8" fillId="0" borderId="0" xfId="0"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top" textRotation="255" wrapText="1"/>
      <protection locked="0"/>
    </xf>
    <xf numFmtId="49" fontId="8" fillId="0" borderId="0" xfId="0" quotePrefix="1" applyNumberFormat="1" applyFont="1" applyFill="1" applyBorder="1" applyAlignment="1" applyProtection="1">
      <alignment horizontal="center" vertical="top" wrapText="1"/>
      <protection locked="0"/>
    </xf>
    <xf numFmtId="0" fontId="0" fillId="0" borderId="0" xfId="0" applyFont="1" applyFill="1" applyBorder="1" applyAlignment="1" applyProtection="1">
      <alignment vertical="top" wrapText="1"/>
      <protection locked="0"/>
    </xf>
    <xf numFmtId="0" fontId="8" fillId="0" borderId="10" xfId="2" applyFont="1" applyBorder="1" applyAlignment="1" applyProtection="1">
      <alignment vertical="center" wrapText="1"/>
      <protection locked="0"/>
    </xf>
    <xf numFmtId="0" fontId="8" fillId="0" borderId="1" xfId="2" applyFont="1" applyBorder="1" applyAlignment="1" applyProtection="1">
      <alignment horizontal="justify" vertical="top" wrapText="1"/>
      <protection locked="0"/>
    </xf>
    <xf numFmtId="0" fontId="2" fillId="0" borderId="1" xfId="2" applyFont="1" applyBorder="1" applyAlignment="1" applyProtection="1">
      <alignment horizontal="justify" vertical="top" wrapText="1"/>
      <protection locked="0"/>
    </xf>
    <xf numFmtId="0" fontId="2" fillId="0" borderId="4" xfId="2" applyFont="1" applyBorder="1" applyAlignment="1" applyProtection="1">
      <alignment horizontal="justify" vertical="top" wrapText="1"/>
      <protection locked="0"/>
    </xf>
    <xf numFmtId="0" fontId="8" fillId="0" borderId="44" xfId="2" applyFont="1" applyBorder="1" applyAlignment="1" applyProtection="1">
      <alignment horizontal="justify" vertical="top" wrapText="1"/>
      <protection locked="0"/>
    </xf>
    <xf numFmtId="0" fontId="2" fillId="0" borderId="44" xfId="2" applyFont="1" applyBorder="1" applyAlignment="1" applyProtection="1">
      <alignment horizontal="justify" vertical="top" wrapText="1"/>
      <protection locked="0"/>
    </xf>
    <xf numFmtId="0" fontId="2" fillId="0" borderId="45" xfId="2" applyFont="1" applyBorder="1" applyAlignment="1" applyProtection="1">
      <alignment horizontal="justify" vertical="top" wrapText="1"/>
      <protection locked="0"/>
    </xf>
    <xf numFmtId="0" fontId="6" fillId="0" borderId="0" xfId="0" applyFont="1" applyFill="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center" shrinkToFit="1"/>
      <protection locked="0"/>
    </xf>
    <xf numFmtId="0" fontId="6" fillId="0" borderId="2" xfId="0"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4" fillId="0" borderId="1" xfId="0" applyFont="1" applyBorder="1" applyProtection="1">
      <alignment vertical="center"/>
      <protection locked="0"/>
    </xf>
    <xf numFmtId="0" fontId="6" fillId="0" borderId="1" xfId="0" applyFont="1" applyBorder="1" applyAlignment="1" applyProtection="1">
      <alignment horizontal="right" vertical="center"/>
      <protection locked="0"/>
    </xf>
    <xf numFmtId="0" fontId="6" fillId="0" borderId="0" xfId="0" applyFont="1" applyFill="1" applyBorder="1" applyAlignment="1" applyProtection="1">
      <alignment vertical="center"/>
      <protection locked="0"/>
    </xf>
    <xf numFmtId="0" fontId="6" fillId="0" borderId="2" xfId="0" applyFont="1" applyBorder="1" applyProtection="1">
      <alignment vertical="center"/>
      <protection locked="0"/>
    </xf>
    <xf numFmtId="0" fontId="6" fillId="0" borderId="2" xfId="0" applyFont="1" applyFill="1" applyBorder="1" applyAlignment="1" applyProtection="1">
      <alignment vertical="center"/>
      <protection locked="0"/>
    </xf>
    <xf numFmtId="0" fontId="6" fillId="0" borderId="0" xfId="0" applyFont="1" applyFill="1" applyBorder="1" applyProtection="1">
      <alignment vertical="center"/>
      <protection locked="0"/>
    </xf>
    <xf numFmtId="0" fontId="6" fillId="0" borderId="5" xfId="0" applyFont="1" applyBorder="1" applyProtection="1">
      <alignment vertical="center"/>
      <protection locked="0"/>
    </xf>
    <xf numFmtId="0" fontId="6" fillId="0" borderId="0"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6" xfId="0" applyFont="1" applyFill="1" applyBorder="1" applyAlignment="1" applyProtection="1">
      <alignment vertical="center"/>
      <protection locked="0"/>
    </xf>
    <xf numFmtId="0" fontId="0" fillId="0" borderId="0" xfId="0" applyFont="1" applyProtection="1">
      <alignment vertical="center"/>
      <protection locked="0"/>
    </xf>
    <xf numFmtId="0" fontId="4" fillId="0" borderId="0" xfId="0" applyFont="1" applyProtection="1">
      <alignment vertical="center"/>
      <protection locked="0"/>
    </xf>
    <xf numFmtId="0" fontId="6"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4"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24" fillId="0" borderId="15"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0" fillId="0" borderId="7" xfId="0" applyFont="1" applyFill="1" applyBorder="1" applyAlignment="1" applyProtection="1">
      <alignment horizontal="righ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0" fontId="24" fillId="0" borderId="8" xfId="0" applyFont="1" applyFill="1" applyBorder="1" applyAlignment="1" applyProtection="1">
      <alignment horizontal="center" vertical="center"/>
      <protection locked="0"/>
    </xf>
    <xf numFmtId="0" fontId="6" fillId="0" borderId="17" xfId="0" applyFont="1" applyBorder="1" applyProtection="1">
      <alignment vertical="center"/>
      <protection locked="0"/>
    </xf>
    <xf numFmtId="0" fontId="31" fillId="0" borderId="5" xfId="0" applyFont="1" applyBorder="1" applyProtection="1">
      <alignment vertical="center"/>
      <protection locked="0"/>
    </xf>
    <xf numFmtId="176" fontId="6" fillId="0" borderId="0" xfId="0" applyNumberFormat="1" applyFont="1" applyBorder="1" applyProtection="1">
      <alignment vertical="center"/>
      <protection locked="0"/>
    </xf>
    <xf numFmtId="176" fontId="37" fillId="0" borderId="0" xfId="0" applyNumberFormat="1" applyFont="1" applyFill="1" applyBorder="1" applyAlignment="1" applyProtection="1">
      <alignment vertical="center"/>
      <protection locked="0"/>
    </xf>
    <xf numFmtId="179" fontId="7" fillId="2" borderId="5" xfId="0" applyNumberFormat="1" applyFont="1" applyFill="1" applyBorder="1" applyAlignment="1" applyProtection="1">
      <alignment horizontal="center" vertical="center"/>
      <protection locked="0"/>
    </xf>
    <xf numFmtId="179" fontId="7" fillId="0" borderId="5" xfId="0" applyNumberFormat="1" applyFont="1" applyFill="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0" xfId="0" applyFont="1" applyProtection="1">
      <alignment vertical="center"/>
      <protection locked="0"/>
    </xf>
    <xf numFmtId="179" fontId="7" fillId="0" borderId="0" xfId="0" applyNumberFormat="1" applyFont="1" applyBorder="1" applyAlignment="1" applyProtection="1">
      <alignment horizontal="center" vertical="center"/>
      <protection locked="0"/>
    </xf>
    <xf numFmtId="179" fontId="7" fillId="0" borderId="2" xfId="0" applyNumberFormat="1" applyFont="1" applyBorder="1" applyAlignment="1" applyProtection="1">
      <alignment horizontal="center" vertical="center"/>
      <protection locked="0"/>
    </xf>
    <xf numFmtId="0" fontId="31" fillId="0" borderId="0" xfId="0" applyFont="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5" xfId="0" applyNumberFormat="1" applyFont="1" applyBorder="1" applyProtection="1">
      <alignment vertical="center"/>
      <protection locked="0"/>
    </xf>
    <xf numFmtId="0" fontId="6" fillId="0" borderId="5" xfId="0" applyNumberFormat="1" applyFont="1" applyFill="1" applyBorder="1" applyProtection="1">
      <alignment vertical="center"/>
      <protection locked="0"/>
    </xf>
    <xf numFmtId="0" fontId="6" fillId="0" borderId="0" xfId="0" applyNumberFormat="1" applyFont="1" applyBorder="1" applyProtection="1">
      <alignment vertical="center"/>
      <protection locked="0"/>
    </xf>
    <xf numFmtId="0" fontId="6" fillId="0" borderId="0" xfId="0" applyNumberFormat="1" applyFont="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0" fillId="0" borderId="0" xfId="0" applyNumberFormat="1" applyFont="1" applyProtection="1">
      <alignment vertical="center"/>
      <protection locked="0"/>
    </xf>
    <xf numFmtId="0" fontId="6" fillId="0" borderId="6"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6" fillId="0" borderId="0" xfId="0" applyNumberFormat="1" applyFont="1" applyProtection="1">
      <alignment vertical="center"/>
      <protection locked="0"/>
    </xf>
    <xf numFmtId="0" fontId="6" fillId="0" borderId="0" xfId="0" applyNumberFormat="1" applyFont="1" applyFill="1" applyProtection="1">
      <alignment vertical="center"/>
      <protection locked="0"/>
    </xf>
    <xf numFmtId="0" fontId="4" fillId="0" borderId="0" xfId="0" applyNumberFormat="1" applyFont="1" applyAlignment="1" applyProtection="1">
      <alignment horizontal="left" vertical="center"/>
      <protection locked="0"/>
    </xf>
    <xf numFmtId="0" fontId="6" fillId="0" borderId="0" xfId="0" applyNumberFormat="1" applyFont="1" applyFill="1" applyAlignment="1" applyProtection="1">
      <alignment vertical="center"/>
      <protection locked="0"/>
    </xf>
    <xf numFmtId="0" fontId="4" fillId="0" borderId="0" xfId="0" applyNumberFormat="1" applyFont="1" applyProtection="1">
      <alignment vertical="center"/>
      <protection locked="0"/>
    </xf>
    <xf numFmtId="176" fontId="6" fillId="0" borderId="2" xfId="0" applyNumberFormat="1" applyFont="1" applyFill="1" applyBorder="1" applyAlignment="1" applyProtection="1">
      <alignment vertical="center"/>
      <protection locked="0"/>
    </xf>
    <xf numFmtId="0" fontId="6" fillId="0" borderId="0" xfId="0" applyFont="1" applyBorder="1" applyAlignment="1" applyProtection="1">
      <alignment vertical="top"/>
      <protection locked="0"/>
    </xf>
    <xf numFmtId="0" fontId="1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right" vertical="top" wrapText="1"/>
      <protection locked="0"/>
    </xf>
    <xf numFmtId="0" fontId="6" fillId="0" borderId="0"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12" fillId="0" borderId="0" xfId="2" applyFont="1" applyAlignment="1" applyProtection="1">
      <alignment horizontal="right" vertical="center"/>
    </xf>
    <xf numFmtId="0" fontId="6" fillId="0" borderId="0" xfId="0" applyFont="1" applyFill="1" applyBorder="1" applyAlignment="1">
      <alignment horizontal="right" vertical="center"/>
    </xf>
    <xf numFmtId="0" fontId="43" fillId="0" borderId="0" xfId="0" applyFont="1" applyAlignment="1">
      <alignment horizontal="right" vertical="center"/>
    </xf>
    <xf numFmtId="0" fontId="44" fillId="0" borderId="0" xfId="0" applyFont="1" applyAlignment="1">
      <alignment horizontal="left" vertical="center"/>
    </xf>
    <xf numFmtId="0" fontId="0" fillId="0" borderId="0" xfId="0" applyProtection="1">
      <alignment vertical="center"/>
      <protection locked="0"/>
    </xf>
    <xf numFmtId="0" fontId="5" fillId="0" borderId="0" xfId="0" applyFont="1" applyProtection="1">
      <alignment vertical="center"/>
      <protection locked="0"/>
    </xf>
    <xf numFmtId="0" fontId="32" fillId="0" borderId="0" xfId="0" applyFont="1" applyProtection="1">
      <alignment vertical="center"/>
      <protection locked="0"/>
    </xf>
    <xf numFmtId="0" fontId="32" fillId="0" borderId="0" xfId="0" applyFont="1" applyAlignment="1" applyProtection="1">
      <alignment horizontal="center" vertical="center"/>
      <protection locked="0"/>
    </xf>
    <xf numFmtId="0" fontId="39" fillId="0" borderId="0" xfId="0" applyFont="1" applyAlignment="1" applyProtection="1">
      <alignment vertical="center" wrapText="1"/>
      <protection locked="0"/>
    </xf>
    <xf numFmtId="0" fontId="45" fillId="0" borderId="0" xfId="0" applyFont="1" applyAlignment="1" applyProtection="1">
      <alignment horizontal="center" vertical="top"/>
      <protection locked="0"/>
    </xf>
    <xf numFmtId="0" fontId="6" fillId="0" borderId="5" xfId="0" applyFont="1" applyBorder="1" applyAlignment="1" applyProtection="1">
      <alignment horizontal="right" vertical="center"/>
      <protection locked="0"/>
    </xf>
    <xf numFmtId="0" fontId="0" fillId="0" borderId="10" xfId="0" applyBorder="1">
      <alignment vertical="center"/>
    </xf>
    <xf numFmtId="0" fontId="0" fillId="0" borderId="0" xfId="0" applyAlignment="1" applyProtection="1">
      <alignment vertical="center" shrinkToFi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top" wrapText="1"/>
      <protection locked="0"/>
    </xf>
    <xf numFmtId="0" fontId="0" fillId="0" borderId="0" xfId="0" applyFont="1" applyFill="1" applyProtection="1">
      <alignment vertical="center"/>
    </xf>
    <xf numFmtId="0" fontId="0" fillId="0" borderId="3" xfId="0" applyFont="1" applyFill="1" applyBorder="1" applyProtection="1">
      <alignment vertical="center"/>
    </xf>
    <xf numFmtId="0" fontId="18" fillId="0" borderId="1" xfId="0" applyFont="1" applyFill="1" applyBorder="1" applyAlignment="1" applyProtection="1">
      <alignment vertical="center"/>
    </xf>
    <xf numFmtId="0" fontId="19" fillId="0" borderId="0" xfId="0" applyFont="1" applyFill="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vertical="center"/>
    </xf>
    <xf numFmtId="0" fontId="0" fillId="0" borderId="0" xfId="0" applyFont="1" applyFill="1" applyBorder="1" applyProtection="1">
      <alignment vertical="center"/>
    </xf>
    <xf numFmtId="0" fontId="6" fillId="0" borderId="0" xfId="0" applyFont="1" applyFill="1" applyAlignment="1" applyProtection="1">
      <alignment vertical="center"/>
    </xf>
    <xf numFmtId="0" fontId="6" fillId="0" borderId="9" xfId="0" applyFont="1" applyFill="1" applyBorder="1" applyAlignment="1" applyProtection="1">
      <alignment vertical="center"/>
    </xf>
    <xf numFmtId="0" fontId="6" fillId="0" borderId="9" xfId="0" applyFont="1" applyFill="1" applyBorder="1" applyProtection="1">
      <alignment vertical="center"/>
    </xf>
    <xf numFmtId="0" fontId="0" fillId="0" borderId="9" xfId="0" applyFont="1" applyFill="1" applyBorder="1" applyProtection="1">
      <alignment vertical="center"/>
    </xf>
    <xf numFmtId="0" fontId="6" fillId="0" borderId="9" xfId="0" applyFont="1" applyFill="1" applyBorder="1" applyAlignment="1" applyProtection="1">
      <alignment horizontal="left" vertical="center"/>
    </xf>
    <xf numFmtId="0" fontId="6" fillId="0" borderId="12" xfId="0" applyFont="1" applyFill="1" applyBorder="1" applyProtection="1">
      <alignment vertical="center"/>
    </xf>
    <xf numFmtId="0" fontId="0" fillId="0" borderId="12" xfId="0" applyFont="1" applyFill="1" applyBorder="1" applyProtection="1">
      <alignment vertical="center"/>
    </xf>
    <xf numFmtId="0" fontId="6" fillId="0" borderId="13" xfId="0" applyFont="1" applyFill="1" applyBorder="1" applyProtection="1">
      <alignment vertical="center"/>
    </xf>
    <xf numFmtId="0" fontId="0" fillId="0" borderId="13" xfId="0" applyFont="1" applyFill="1" applyBorder="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Protection="1">
      <alignment vertical="center"/>
    </xf>
    <xf numFmtId="0" fontId="6" fillId="0" borderId="0" xfId="0" applyFont="1" applyFill="1" applyAlignment="1" applyProtection="1">
      <alignment horizontal="left" vertical="center"/>
    </xf>
    <xf numFmtId="0" fontId="13" fillId="0" borderId="9" xfId="0" applyFont="1" applyFill="1" applyBorder="1" applyProtection="1">
      <alignment vertical="center"/>
    </xf>
    <xf numFmtId="0" fontId="13" fillId="0" borderId="0" xfId="0" applyFont="1" applyFill="1" applyProtection="1">
      <alignment vertical="center"/>
    </xf>
    <xf numFmtId="0" fontId="0" fillId="0" borderId="24" xfId="0" applyFont="1" applyFill="1" applyBorder="1" applyProtection="1">
      <alignment vertical="center"/>
    </xf>
    <xf numFmtId="0" fontId="0" fillId="0" borderId="25" xfId="0" applyFont="1" applyFill="1" applyBorder="1" applyProtection="1">
      <alignment vertical="center"/>
    </xf>
    <xf numFmtId="0" fontId="0" fillId="0" borderId="26" xfId="0" applyFont="1" applyFill="1" applyBorder="1" applyProtection="1">
      <alignment vertical="center"/>
    </xf>
    <xf numFmtId="0" fontId="0" fillId="0" borderId="27" xfId="0" applyFont="1" applyFill="1" applyBorder="1" applyProtection="1">
      <alignment vertical="center"/>
    </xf>
    <xf numFmtId="0" fontId="0" fillId="0" borderId="28" xfId="0" applyFont="1" applyFill="1" applyBorder="1" applyProtection="1">
      <alignment vertical="center"/>
    </xf>
    <xf numFmtId="0" fontId="0" fillId="0" borderId="29" xfId="0" applyFont="1" applyFill="1" applyBorder="1" applyProtection="1">
      <alignment vertical="center"/>
    </xf>
    <xf numFmtId="0" fontId="0" fillId="0" borderId="39" xfId="0" applyBorder="1">
      <alignment vertical="center"/>
    </xf>
    <xf numFmtId="0" fontId="0" fillId="0" borderId="17" xfId="0" applyBorder="1">
      <alignment vertical="center"/>
    </xf>
    <xf numFmtId="0" fontId="0" fillId="0" borderId="11" xfId="0" applyBorder="1">
      <alignment vertical="center"/>
    </xf>
    <xf numFmtId="0" fontId="2" fillId="0" borderId="0" xfId="5" applyFill="1" applyBorder="1" applyAlignment="1" applyProtection="1"/>
    <xf numFmtId="0" fontId="0" fillId="0" borderId="0" xfId="5" applyFont="1" applyFill="1" applyBorder="1" applyAlignment="1" applyProtection="1"/>
    <xf numFmtId="0" fontId="0" fillId="0" borderId="0" xfId="0" applyAlignment="1"/>
    <xf numFmtId="49" fontId="0" fillId="0" borderId="0" xfId="0" applyNumberFormat="1">
      <alignment vertical="center"/>
    </xf>
    <xf numFmtId="0" fontId="41" fillId="0" borderId="0" xfId="5" applyFont="1" applyFill="1" applyBorder="1" applyAlignment="1" applyProtection="1"/>
    <xf numFmtId="0" fontId="2" fillId="0" borderId="0" xfId="5" applyFont="1" applyFill="1" applyBorder="1" applyAlignment="1" applyProtection="1"/>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47" fillId="0" borderId="0" xfId="0" applyFont="1" applyAlignment="1">
      <alignment horizontal="right" vertical="center"/>
    </xf>
    <xf numFmtId="0" fontId="19" fillId="0" borderId="0" xfId="0" applyFont="1">
      <alignment vertical="center"/>
    </xf>
    <xf numFmtId="0" fontId="8" fillId="0" borderId="4" xfId="2" applyFont="1" applyBorder="1" applyAlignment="1" applyProtection="1">
      <alignment horizontal="center" vertical="top" wrapText="1"/>
      <protection locked="0"/>
    </xf>
    <xf numFmtId="0" fontId="8" fillId="0" borderId="10" xfId="2" applyFont="1" applyBorder="1" applyAlignment="1" applyProtection="1">
      <alignment horizontal="center" vertical="top" wrapText="1"/>
      <protection locked="0"/>
    </xf>
    <xf numFmtId="0" fontId="8" fillId="0" borderId="56" xfId="2" applyFont="1" applyBorder="1" applyAlignment="1" applyProtection="1">
      <alignment horizontal="center" vertical="top" wrapText="1"/>
      <protection locked="0"/>
    </xf>
    <xf numFmtId="0" fontId="8" fillId="0" borderId="61" xfId="2" applyFont="1" applyBorder="1" applyAlignment="1" applyProtection="1">
      <alignment horizontal="center" vertical="center"/>
      <protection locked="0"/>
    </xf>
    <xf numFmtId="0" fontId="8" fillId="0" borderId="65" xfId="2" applyFont="1" applyBorder="1" applyAlignment="1" applyProtection="1">
      <alignment horizontal="center" vertical="center"/>
      <protection locked="0"/>
    </xf>
    <xf numFmtId="179" fontId="19" fillId="5" borderId="10" xfId="0" applyNumberFormat="1" applyFont="1" applyFill="1" applyBorder="1" applyAlignment="1" applyProtection="1">
      <alignment horizontal="center" vertical="center"/>
    </xf>
    <xf numFmtId="0" fontId="16" fillId="0" borderId="10" xfId="3" applyFont="1" applyBorder="1" applyAlignment="1">
      <alignment horizontal="center" vertical="center" wrapText="1"/>
    </xf>
    <xf numFmtId="0" fontId="19" fillId="0" borderId="0" xfId="0" applyFont="1" applyAlignment="1"/>
    <xf numFmtId="0" fontId="8" fillId="0" borderId="3" xfId="2" applyFont="1" applyBorder="1" applyAlignment="1" applyProtection="1">
      <alignment horizontal="center" vertical="center" wrapText="1"/>
      <protection locked="0"/>
    </xf>
    <xf numFmtId="0" fontId="8" fillId="0" borderId="43" xfId="2" applyFont="1" applyBorder="1" applyAlignment="1" applyProtection="1">
      <alignment horizontal="center" vertical="center" wrapText="1"/>
      <protection locked="0"/>
    </xf>
    <xf numFmtId="0" fontId="48" fillId="0" borderId="7" xfId="3" applyFont="1" applyBorder="1" applyAlignment="1" applyProtection="1">
      <alignment horizontal="center" vertical="center" wrapText="1"/>
      <protection locked="0"/>
    </xf>
    <xf numFmtId="0" fontId="48" fillId="0" borderId="10" xfId="3" applyFont="1" applyBorder="1" applyAlignment="1" applyProtection="1">
      <alignment horizontal="center" vertical="center" wrapText="1"/>
      <protection locked="0"/>
    </xf>
    <xf numFmtId="0" fontId="6" fillId="0" borderId="0" xfId="0" applyFont="1" applyFill="1" applyAlignment="1" applyProtection="1">
      <alignment horizontal="left" vertical="center"/>
    </xf>
    <xf numFmtId="0" fontId="19" fillId="0" borderId="10" xfId="0" applyFont="1" applyFill="1" applyBorder="1" applyAlignment="1" applyProtection="1">
      <alignment horizontal="center" vertical="center"/>
    </xf>
    <xf numFmtId="0" fontId="6" fillId="2"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0" xfId="0" applyFont="1" applyProtection="1">
      <alignment vertical="center"/>
      <protection locked="0"/>
    </xf>
    <xf numFmtId="0" fontId="6" fillId="0" borderId="14" xfId="0" applyFont="1" applyFill="1" applyBorder="1" applyProtection="1">
      <alignment vertical="center"/>
      <protection locked="0"/>
    </xf>
    <xf numFmtId="0" fontId="6" fillId="0" borderId="5" xfId="0" applyFont="1" applyFill="1" applyBorder="1" applyProtection="1">
      <alignment vertical="center"/>
      <protection locked="0"/>
    </xf>
    <xf numFmtId="0" fontId="6" fillId="0" borderId="15" xfId="0"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6" fillId="0" borderId="16" xfId="0" applyFont="1" applyFill="1" applyBorder="1" applyProtection="1">
      <alignment vertical="center"/>
      <protection locked="0"/>
    </xf>
    <xf numFmtId="0" fontId="6" fillId="0" borderId="2" xfId="0" applyFont="1" applyFill="1" applyBorder="1" applyProtection="1">
      <alignment vertical="center"/>
      <protection locked="0"/>
    </xf>
    <xf numFmtId="0" fontId="6" fillId="0" borderId="8" xfId="0" applyFont="1" applyFill="1" applyBorder="1" applyProtection="1">
      <alignment vertical="center"/>
      <protection locked="0"/>
    </xf>
    <xf numFmtId="0" fontId="8" fillId="0" borderId="0" xfId="4" applyFont="1" applyBorder="1" applyAlignment="1">
      <alignment vertical="center"/>
    </xf>
    <xf numFmtId="0" fontId="4" fillId="0" borderId="0" xfId="4" applyFont="1" applyBorder="1" applyAlignment="1">
      <alignment vertical="top" wrapText="1"/>
    </xf>
    <xf numFmtId="0" fontId="6" fillId="0" borderId="0" xfId="0" applyFont="1" applyFill="1" applyBorder="1" applyAlignment="1">
      <alignment horizontal="right" vertical="center"/>
    </xf>
    <xf numFmtId="0" fontId="20" fillId="0" borderId="0" xfId="0" applyFont="1" applyAlignment="1">
      <alignment horizontal="left" vertical="center"/>
    </xf>
    <xf numFmtId="0" fontId="38" fillId="0" borderId="0" xfId="0" applyFont="1" applyAlignment="1">
      <alignment horizontal="center" vertical="center"/>
    </xf>
    <xf numFmtId="0" fontId="21" fillId="3" borderId="0" xfId="0" applyFont="1" applyFill="1" applyAlignment="1">
      <alignment horizontal="right" vertical="top"/>
    </xf>
    <xf numFmtId="0" fontId="0" fillId="3" borderId="0" xfId="0" applyFill="1" applyAlignment="1">
      <alignment vertical="top"/>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horizontal="right" vertical="center"/>
    </xf>
    <xf numFmtId="0" fontId="6" fillId="0" borderId="13"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6" fillId="0" borderId="9" xfId="0" applyFont="1" applyFill="1" applyBorder="1" applyAlignment="1" applyProtection="1">
      <alignment horizontal="left" vertical="center"/>
    </xf>
    <xf numFmtId="0" fontId="6" fillId="0" borderId="9" xfId="0"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1"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6" fillId="0" borderId="0" xfId="0" applyFont="1" applyFill="1" applyBorder="1" applyAlignment="1">
      <alignment horizontal="right" vertical="top" wrapText="1"/>
    </xf>
    <xf numFmtId="0" fontId="6" fillId="0" borderId="0" xfId="0" applyNumberFormat="1" applyFont="1" applyFill="1" applyBorder="1" applyAlignment="1">
      <alignment horizontal="left" vertical="top"/>
    </xf>
    <xf numFmtId="0" fontId="6" fillId="0" borderId="2" xfId="0" applyNumberFormat="1" applyFont="1" applyFill="1" applyBorder="1" applyAlignment="1">
      <alignment horizontal="left" vertical="top"/>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6" fillId="0" borderId="0" xfId="0" applyNumberFormat="1" applyFont="1" applyFill="1" applyBorder="1" applyAlignment="1">
      <alignment horizontal="left" vertical="center" shrinkToFit="1"/>
    </xf>
    <xf numFmtId="0" fontId="6" fillId="0" borderId="0" xfId="0" applyNumberFormat="1" applyFont="1" applyFill="1" applyBorder="1" applyAlignment="1">
      <alignment horizontal="lef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0"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19" fillId="0" borderId="0" xfId="0" applyFont="1" applyFill="1" applyAlignment="1">
      <alignment horizontal="center" vertical="center"/>
    </xf>
    <xf numFmtId="0" fontId="0" fillId="0" borderId="0" xfId="0" applyFont="1" applyFill="1" applyAlignment="1">
      <alignment horizontal="center" vertical="center"/>
    </xf>
    <xf numFmtId="0" fontId="6" fillId="0" borderId="0" xfId="0" applyFont="1" applyFill="1" applyAlignment="1">
      <alignment horizontal="center" vertical="center"/>
    </xf>
    <xf numFmtId="0" fontId="24" fillId="0" borderId="1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4" xfId="0" applyFont="1" applyFill="1" applyBorder="1" applyAlignment="1">
      <alignment horizontal="right" vertical="center"/>
    </xf>
    <xf numFmtId="0" fontId="24" fillId="0" borderId="5" xfId="0" applyFont="1" applyFill="1" applyBorder="1" applyAlignment="1">
      <alignment horizontal="right" vertical="center"/>
    </xf>
    <xf numFmtId="0" fontId="24" fillId="0" borderId="6"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6" xfId="0" applyFont="1" applyFill="1" applyBorder="1" applyAlignment="1">
      <alignment horizontal="right" vertical="center"/>
    </xf>
    <xf numFmtId="0" fontId="24" fillId="0" borderId="2" xfId="0" applyFont="1" applyFill="1" applyBorder="1" applyAlignment="1">
      <alignment horizontal="right" vertical="center"/>
    </xf>
    <xf numFmtId="178" fontId="6" fillId="0" borderId="0" xfId="1" applyNumberFormat="1" applyFont="1" applyFill="1" applyBorder="1" applyAlignment="1">
      <alignment horizontal="right" vertical="center" shrinkToFit="1"/>
    </xf>
    <xf numFmtId="0" fontId="6" fillId="0" borderId="2" xfId="0" applyNumberFormat="1" applyFont="1" applyFill="1" applyBorder="1" applyAlignment="1">
      <alignment horizontal="left" vertical="center" shrinkToFit="1"/>
    </xf>
    <xf numFmtId="0" fontId="4" fillId="0" borderId="0" xfId="0" applyNumberFormat="1" applyFont="1" applyFill="1" applyBorder="1" applyAlignment="1">
      <alignment vertical="center"/>
    </xf>
    <xf numFmtId="0" fontId="0" fillId="0" borderId="0" xfId="0" applyFont="1" applyFill="1" applyBorder="1">
      <alignment vertical="center"/>
    </xf>
    <xf numFmtId="0" fontId="4" fillId="0" borderId="0" xfId="0" applyNumberFormat="1" applyFont="1" applyFill="1" applyBorder="1" applyAlignment="1">
      <alignment horizontal="center" vertical="center"/>
    </xf>
    <xf numFmtId="0" fontId="6" fillId="4" borderId="0" xfId="0" applyNumberFormat="1" applyFont="1" applyFill="1" applyBorder="1" applyAlignment="1" applyProtection="1">
      <alignment horizontal="left" vertical="center"/>
      <protection locked="0"/>
    </xf>
    <xf numFmtId="0" fontId="7" fillId="0" borderId="1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42" fillId="0" borderId="6" xfId="0" applyNumberFormat="1" applyFont="1" applyBorder="1" applyAlignment="1" applyProtection="1">
      <alignment horizontal="left" vertical="top" wrapText="1"/>
      <protection locked="0"/>
    </xf>
    <xf numFmtId="49" fontId="42" fillId="0" borderId="0" xfId="0" applyNumberFormat="1" applyFont="1" applyAlignment="1" applyProtection="1">
      <alignment horizontal="left" vertical="top" wrapText="1"/>
      <protection locked="0"/>
    </xf>
    <xf numFmtId="49" fontId="42" fillId="0" borderId="7" xfId="0" applyNumberFormat="1" applyFont="1" applyBorder="1" applyAlignment="1" applyProtection="1">
      <alignment horizontal="left" vertical="top" wrapText="1"/>
      <protection locked="0"/>
    </xf>
    <xf numFmtId="0" fontId="7"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180" fontId="6" fillId="0" borderId="6" xfId="0" applyNumberFormat="1" applyFont="1" applyBorder="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180" fontId="6" fillId="0" borderId="7" xfId="0" applyNumberFormat="1" applyFont="1" applyBorder="1" applyAlignment="1" applyProtection="1">
      <alignment horizontal="center" vertical="center"/>
      <protection locked="0"/>
    </xf>
    <xf numFmtId="180" fontId="6" fillId="0" borderId="16" xfId="0" applyNumberFormat="1" applyFont="1" applyBorder="1" applyAlignment="1" applyProtection="1">
      <alignment horizontal="center" vertical="center"/>
      <protection locked="0"/>
    </xf>
    <xf numFmtId="180" fontId="6" fillId="0" borderId="2" xfId="0" applyNumberFormat="1" applyFont="1" applyBorder="1" applyAlignment="1" applyProtection="1">
      <alignment horizontal="center" vertical="center"/>
      <protection locked="0"/>
    </xf>
    <xf numFmtId="180" fontId="6" fillId="0" borderId="8" xfId="0" applyNumberFormat="1" applyFont="1" applyBorder="1" applyAlignment="1" applyProtection="1">
      <alignment horizontal="center" vertical="center"/>
      <protection locked="0"/>
    </xf>
    <xf numFmtId="176" fontId="6" fillId="0" borderId="0" xfId="0" applyNumberFormat="1" applyFont="1" applyFill="1" applyBorder="1" applyAlignment="1">
      <alignment horizontal="center" vertical="center"/>
    </xf>
    <xf numFmtId="0" fontId="6" fillId="4" borderId="0" xfId="0" applyFont="1" applyFill="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6" fillId="4"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right" vertical="center" shrinkToFit="1"/>
      <protection locked="0"/>
    </xf>
    <xf numFmtId="178" fontId="6" fillId="2" borderId="0" xfId="1" applyNumberFormat="1" applyFont="1" applyFill="1" applyBorder="1" applyAlignment="1" applyProtection="1">
      <alignment horizontal="right" vertical="center" shrinkToFi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left" vertical="center"/>
      <protection locked="0"/>
    </xf>
    <xf numFmtId="0" fontId="6" fillId="4" borderId="0" xfId="0" applyNumberFormat="1" applyFont="1" applyFill="1" applyBorder="1" applyAlignment="1" applyProtection="1">
      <alignment horizontal="right" vertical="center"/>
      <protection locked="0"/>
    </xf>
    <xf numFmtId="49" fontId="6" fillId="2" borderId="0" xfId="0" applyNumberFormat="1" applyFont="1" applyFill="1" applyBorder="1" applyAlignment="1" applyProtection="1">
      <alignment horizontal="right" vertical="center"/>
      <protection locked="0"/>
    </xf>
    <xf numFmtId="0" fontId="6" fillId="2" borderId="0" xfId="0" applyFont="1" applyFill="1" applyBorder="1" applyAlignment="1" applyProtection="1">
      <alignment vertical="center"/>
      <protection locked="0"/>
    </xf>
    <xf numFmtId="49" fontId="6" fillId="2" borderId="0" xfId="0" applyNumberFormat="1" applyFont="1" applyFill="1" applyBorder="1" applyAlignment="1" applyProtection="1">
      <alignment horizontal="left" vertical="center"/>
      <protection locked="0"/>
    </xf>
    <xf numFmtId="0" fontId="6" fillId="4" borderId="0" xfId="0" applyFont="1" applyFill="1" applyBorder="1" applyAlignment="1" applyProtection="1">
      <alignment horizontal="left" vertical="top"/>
      <protection locked="0"/>
    </xf>
    <xf numFmtId="0" fontId="6" fillId="4" borderId="0" xfId="0" applyFont="1" applyFill="1" applyAlignment="1" applyProtection="1">
      <alignment horizontal="center" vertical="center" shrinkToFit="1"/>
      <protection locked="0"/>
    </xf>
    <xf numFmtId="0" fontId="6" fillId="0" borderId="0" xfId="0" applyFont="1" applyBorder="1" applyAlignment="1" applyProtection="1">
      <alignment vertical="center"/>
      <protection locked="0"/>
    </xf>
    <xf numFmtId="0" fontId="6" fillId="4" borderId="10"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center" vertical="center" wrapText="1"/>
      <protection locked="0"/>
    </xf>
    <xf numFmtId="0" fontId="6" fillId="4" borderId="10" xfId="0" applyFont="1" applyFill="1" applyBorder="1" applyAlignment="1" applyProtection="1">
      <alignment horizontal="left" vertical="top" wrapText="1"/>
      <protection locked="0"/>
    </xf>
    <xf numFmtId="0" fontId="6" fillId="4" borderId="14"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16"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center" shrinkToFit="1"/>
      <protection locked="0"/>
    </xf>
    <xf numFmtId="0" fontId="6" fillId="0" borderId="0" xfId="0" applyFont="1" applyBorder="1" applyAlignment="1" applyProtection="1">
      <alignment horizontal="left" vertical="top"/>
      <protection locked="0"/>
    </xf>
    <xf numFmtId="0" fontId="0" fillId="0" borderId="0" xfId="0" applyFont="1" applyBorder="1" applyAlignment="1" applyProtection="1">
      <alignment horizontal="left" vertical="center"/>
      <protection locked="0"/>
    </xf>
    <xf numFmtId="49" fontId="6" fillId="2" borderId="0" xfId="0" applyNumberFormat="1" applyFont="1" applyFill="1" applyBorder="1" applyAlignment="1" applyProtection="1">
      <alignment vertical="center" shrinkToFit="1"/>
      <protection locked="0"/>
    </xf>
    <xf numFmtId="0" fontId="0" fillId="0" borderId="0" xfId="0" applyFont="1" applyBorder="1" applyAlignment="1" applyProtection="1">
      <alignment horizontal="left" vertical="top"/>
      <protection locked="0"/>
    </xf>
    <xf numFmtId="176" fontId="0" fillId="0" borderId="0" xfId="0" applyNumberFormat="1" applyFont="1" applyAlignment="1">
      <alignment vertical="center"/>
    </xf>
    <xf numFmtId="0" fontId="0" fillId="0" borderId="0" xfId="0" applyFont="1" applyAlignment="1">
      <alignment vertical="center"/>
    </xf>
    <xf numFmtId="49" fontId="6" fillId="4" borderId="2" xfId="0" applyNumberFormat="1" applyFont="1" applyFill="1" applyBorder="1" applyAlignment="1" applyProtection="1">
      <alignment horizontal="left" vertical="center" shrinkToFit="1"/>
      <protection locked="0"/>
    </xf>
    <xf numFmtId="0" fontId="6" fillId="0" borderId="2" xfId="0" applyFont="1" applyBorder="1" applyAlignment="1" applyProtection="1">
      <alignment horizontal="left" vertical="center"/>
      <protection locked="0"/>
    </xf>
    <xf numFmtId="0" fontId="6" fillId="5" borderId="1" xfId="0" applyFont="1" applyFill="1" applyBorder="1" applyAlignment="1" applyProtection="1">
      <alignment horizontal="right" vertical="center" shrinkToFit="1"/>
    </xf>
    <xf numFmtId="0" fontId="6" fillId="4" borderId="2" xfId="0"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4" xfId="0" applyFont="1" applyFill="1" applyBorder="1" applyAlignment="1" applyProtection="1">
      <alignment horizontal="right" vertical="center"/>
      <protection locked="0"/>
    </xf>
    <xf numFmtId="0" fontId="24" fillId="2" borderId="5" xfId="0" applyFont="1" applyFill="1" applyBorder="1" applyAlignment="1" applyProtection="1">
      <alignment horizontal="right" vertical="center"/>
      <protection locked="0"/>
    </xf>
    <xf numFmtId="0" fontId="24" fillId="2" borderId="6" xfId="0" applyFont="1" applyFill="1" applyBorder="1" applyAlignment="1" applyProtection="1">
      <alignment horizontal="right" vertical="center"/>
      <protection locked="0"/>
    </xf>
    <xf numFmtId="0" fontId="24" fillId="2" borderId="0" xfId="0" applyFont="1" applyFill="1" applyBorder="1" applyAlignment="1" applyProtection="1">
      <alignment horizontal="right" vertical="center"/>
      <protection locked="0"/>
    </xf>
    <xf numFmtId="0" fontId="24" fillId="2" borderId="16" xfId="0" applyFont="1" applyFill="1" applyBorder="1" applyAlignment="1" applyProtection="1">
      <alignment horizontal="right" vertical="center"/>
      <protection locked="0"/>
    </xf>
    <xf numFmtId="0" fontId="24" fillId="2" borderId="2" xfId="0" applyFont="1" applyFill="1" applyBorder="1" applyAlignment="1" applyProtection="1">
      <alignment horizontal="right" vertical="center"/>
      <protection locked="0"/>
    </xf>
    <xf numFmtId="0" fontId="19"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top" wrapText="1"/>
      <protection locked="0"/>
    </xf>
    <xf numFmtId="0" fontId="6" fillId="0" borderId="1" xfId="0" applyFont="1" applyBorder="1" applyAlignment="1" applyProtection="1">
      <alignment vertical="center"/>
      <protection locked="0"/>
    </xf>
    <xf numFmtId="0" fontId="6" fillId="4" borderId="0" xfId="0" applyFont="1" applyFill="1" applyBorder="1" applyAlignment="1" applyProtection="1">
      <alignment horizontal="left" shrinkToFit="1"/>
      <protection locked="0"/>
    </xf>
    <xf numFmtId="0" fontId="6" fillId="0" borderId="0" xfId="0" applyFont="1" applyAlignment="1">
      <alignment horizontal="left" vertical="top" wrapText="1"/>
    </xf>
    <xf numFmtId="0" fontId="4" fillId="0" borderId="0" xfId="0" applyFont="1" applyBorder="1" applyAlignment="1">
      <alignment horizontal="center" vertical="center" shrinkToFit="1"/>
    </xf>
    <xf numFmtId="0" fontId="0" fillId="0" borderId="0" xfId="0" applyFont="1" applyBorder="1" applyAlignment="1">
      <alignment horizontal="center" vertical="center" shrinkToFit="1"/>
    </xf>
    <xf numFmtId="0" fontId="39" fillId="0" borderId="14" xfId="0" applyFont="1" applyBorder="1" applyAlignment="1">
      <alignment horizontal="left" vertical="center" wrapText="1"/>
    </xf>
    <xf numFmtId="0" fontId="39" fillId="0" borderId="5" xfId="0" applyFont="1" applyBorder="1" applyAlignment="1">
      <alignment horizontal="left" vertical="center" wrapText="1"/>
    </xf>
    <xf numFmtId="0" fontId="39" fillId="0" borderId="15" xfId="0" applyFont="1" applyBorder="1" applyAlignment="1">
      <alignment horizontal="left" vertical="center" wrapText="1"/>
    </xf>
    <xf numFmtId="0" fontId="39" fillId="0" borderId="6" xfId="0" applyFont="1" applyBorder="1" applyAlignment="1">
      <alignment horizontal="left" vertical="center" wrapText="1"/>
    </xf>
    <xf numFmtId="0" fontId="39" fillId="0" borderId="0" xfId="0" applyFont="1" applyAlignment="1">
      <alignment horizontal="left" vertical="center" wrapText="1"/>
    </xf>
    <xf numFmtId="0" fontId="39" fillId="0" borderId="7" xfId="0" applyFont="1" applyBorder="1" applyAlignment="1">
      <alignment horizontal="left" vertical="center" wrapText="1"/>
    </xf>
    <xf numFmtId="0" fontId="39" fillId="0" borderId="16" xfId="0" applyFont="1" applyBorder="1" applyAlignment="1">
      <alignment horizontal="left" vertical="center" wrapText="1"/>
    </xf>
    <xf numFmtId="0" fontId="39" fillId="0" borderId="2" xfId="0" applyFont="1" applyBorder="1" applyAlignment="1">
      <alignment horizontal="left" vertical="center" wrapText="1"/>
    </xf>
    <xf numFmtId="0" fontId="39" fillId="0" borderId="8" xfId="0" applyFont="1" applyBorder="1" applyAlignment="1">
      <alignment horizontal="left" vertical="center" wrapText="1"/>
    </xf>
    <xf numFmtId="0" fontId="6" fillId="2" borderId="0" xfId="0" applyFont="1" applyFill="1" applyBorder="1" applyAlignment="1" applyProtection="1">
      <alignment horizontal="center" vertical="center" shrinkToFit="1"/>
      <protection locked="0"/>
    </xf>
    <xf numFmtId="0" fontId="6" fillId="4" borderId="0"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2" borderId="2" xfId="0" applyFont="1" applyFill="1" applyBorder="1" applyAlignment="1" applyProtection="1">
      <alignment horizontal="left" vertical="center" shrinkToFit="1"/>
      <protection locked="0"/>
    </xf>
    <xf numFmtId="0" fontId="6" fillId="0" borderId="5" xfId="0" applyFont="1" applyFill="1" applyBorder="1" applyAlignment="1" applyProtection="1">
      <alignment vertical="center"/>
      <protection locked="0"/>
    </xf>
    <xf numFmtId="0" fontId="6" fillId="0" borderId="0" xfId="0" applyFont="1" applyAlignment="1" applyProtection="1">
      <alignment horizontal="left" vertical="top"/>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0" borderId="4" xfId="2" applyFont="1" applyBorder="1" applyAlignment="1" applyProtection="1">
      <alignment horizontal="center" vertical="center" wrapText="1"/>
      <protection locked="0"/>
    </xf>
    <xf numFmtId="0" fontId="8" fillId="0" borderId="43" xfId="2" applyFont="1" applyBorder="1" applyAlignment="1" applyProtection="1">
      <alignment horizontal="center" vertical="center" wrapText="1"/>
      <protection locked="0"/>
    </xf>
    <xf numFmtId="0" fontId="8" fillId="0" borderId="45" xfId="2" applyFont="1" applyBorder="1" applyAlignment="1" applyProtection="1">
      <alignment horizontal="center" vertical="center" wrapText="1"/>
      <protection locked="0"/>
    </xf>
    <xf numFmtId="0" fontId="2" fillId="0" borderId="44" xfId="2" applyFont="1" applyBorder="1" applyAlignment="1" applyProtection="1">
      <alignment horizontal="center" vertical="center" wrapText="1"/>
      <protection locked="0"/>
    </xf>
    <xf numFmtId="0" fontId="2" fillId="0" borderId="45" xfId="2" applyFont="1" applyBorder="1" applyAlignment="1" applyProtection="1">
      <alignment horizontal="center" vertical="center" wrapText="1"/>
      <protection locked="0"/>
    </xf>
    <xf numFmtId="0" fontId="8" fillId="0" borderId="0" xfId="2" applyFont="1" applyFill="1" applyAlignment="1" applyProtection="1">
      <alignment vertical="top" wrapText="1"/>
      <protection locked="0"/>
    </xf>
    <xf numFmtId="0" fontId="10" fillId="0" borderId="0" xfId="2" applyFont="1" applyAlignment="1" applyProtection="1">
      <alignment horizontal="center" vertical="center" wrapText="1"/>
      <protection locked="0"/>
    </xf>
    <xf numFmtId="0" fontId="9" fillId="0" borderId="30" xfId="2" applyFont="1" applyBorder="1" applyAlignment="1" applyProtection="1">
      <alignment vertical="center" wrapText="1"/>
      <protection locked="0"/>
    </xf>
    <xf numFmtId="0" fontId="11" fillId="0" borderId="31" xfId="2" applyFont="1" applyBorder="1" applyAlignment="1" applyProtection="1">
      <alignment vertical="center" wrapText="1"/>
      <protection locked="0"/>
    </xf>
    <xf numFmtId="0" fontId="11" fillId="0" borderId="37" xfId="2" applyFont="1" applyBorder="1" applyAlignment="1" applyProtection="1">
      <alignment vertical="center" wrapText="1"/>
      <protection locked="0"/>
    </xf>
    <xf numFmtId="0" fontId="11" fillId="0" borderId="7" xfId="2" applyFont="1" applyBorder="1" applyAlignment="1" applyProtection="1">
      <alignment vertical="center" wrapText="1"/>
      <protection locked="0"/>
    </xf>
    <xf numFmtId="0" fontId="11" fillId="0" borderId="40" xfId="2" applyFont="1" applyBorder="1" applyAlignment="1" applyProtection="1">
      <alignment vertical="center" wrapText="1"/>
      <protection locked="0"/>
    </xf>
    <xf numFmtId="0" fontId="11" fillId="0" borderId="41" xfId="2" applyFont="1" applyBorder="1" applyAlignment="1" applyProtection="1">
      <alignment vertical="center" wrapText="1"/>
      <protection locked="0"/>
    </xf>
    <xf numFmtId="0" fontId="9" fillId="0" borderId="3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0" borderId="35" xfId="2" applyFont="1" applyBorder="1" applyAlignment="1" applyProtection="1">
      <alignment horizontal="left" vertical="center" wrapText="1"/>
      <protection locked="0"/>
    </xf>
    <xf numFmtId="0" fontId="9" fillId="0" borderId="33" xfId="2" applyFont="1" applyBorder="1" applyAlignment="1" applyProtection="1">
      <alignment horizontal="center" vertical="center" wrapText="1"/>
      <protection locked="0"/>
    </xf>
    <xf numFmtId="0" fontId="11" fillId="0" borderId="36" xfId="2" applyFont="1" applyBorder="1" applyAlignment="1" applyProtection="1">
      <alignment horizontal="center" vertical="center" wrapText="1"/>
      <protection locked="0"/>
    </xf>
    <xf numFmtId="0" fontId="8" fillId="0" borderId="3" xfId="2" applyFont="1" applyFill="1" applyBorder="1" applyAlignment="1" applyProtection="1">
      <alignment horizontal="left" vertical="center" wrapText="1"/>
    </xf>
    <xf numFmtId="0" fontId="2" fillId="0" borderId="1" xfId="2" applyFont="1" applyFill="1" applyBorder="1" applyAlignment="1" applyProtection="1">
      <alignment horizontal="left" vertical="center" wrapText="1"/>
    </xf>
    <xf numFmtId="0" fontId="2" fillId="0" borderId="4" xfId="2" applyFont="1" applyFill="1" applyBorder="1" applyAlignment="1" applyProtection="1">
      <alignment horizontal="left" vertical="center" wrapText="1"/>
    </xf>
    <xf numFmtId="0" fontId="8" fillId="0" borderId="3" xfId="2" applyFont="1" applyBorder="1" applyAlignment="1" applyProtection="1">
      <alignment vertical="center" wrapText="1"/>
      <protection locked="0"/>
    </xf>
    <xf numFmtId="0" fontId="2" fillId="0" borderId="38" xfId="2" applyFont="1" applyBorder="1" applyAlignment="1" applyProtection="1">
      <alignment vertical="center" wrapText="1"/>
      <protection locked="0"/>
    </xf>
    <xf numFmtId="0" fontId="8" fillId="0" borderId="39" xfId="2" applyFont="1" applyBorder="1" applyAlignment="1" applyProtection="1">
      <alignment vertical="center" wrapText="1"/>
      <protection locked="0"/>
    </xf>
    <xf numFmtId="0" fontId="2" fillId="0" borderId="42" xfId="2" applyFont="1" applyBorder="1" applyAlignment="1" applyProtection="1">
      <alignment vertical="center" wrapText="1"/>
      <protection locked="0"/>
    </xf>
    <xf numFmtId="0" fontId="8" fillId="0" borderId="43" xfId="2" applyFont="1" applyFill="1" applyBorder="1" applyAlignment="1" applyProtection="1">
      <alignment horizontal="left" vertical="center" wrapText="1"/>
      <protection locked="0"/>
    </xf>
    <xf numFmtId="0" fontId="2" fillId="0" borderId="44" xfId="2" applyFont="1" applyFill="1" applyBorder="1" applyAlignment="1" applyProtection="1">
      <alignment horizontal="left" vertical="center" wrapText="1"/>
      <protection locked="0"/>
    </xf>
    <xf numFmtId="0" fontId="2" fillId="0" borderId="45" xfId="2" applyFont="1" applyFill="1" applyBorder="1" applyAlignment="1" applyProtection="1">
      <alignment horizontal="left" vertical="center" wrapText="1"/>
      <protection locked="0"/>
    </xf>
    <xf numFmtId="0" fontId="8" fillId="0" borderId="43" xfId="2" applyFont="1" applyBorder="1" applyAlignment="1" applyProtection="1">
      <alignment vertical="center" wrapText="1"/>
      <protection locked="0"/>
    </xf>
    <xf numFmtId="0" fontId="2" fillId="0" borderId="46" xfId="2" applyFont="1" applyBorder="1" applyAlignment="1" applyProtection="1">
      <alignment vertical="center" wrapText="1"/>
      <protection locked="0"/>
    </xf>
    <xf numFmtId="0" fontId="9" fillId="0" borderId="47" xfId="2" applyFont="1" applyBorder="1" applyAlignment="1" applyProtection="1">
      <alignment horizontal="center" vertical="center" wrapText="1"/>
      <protection locked="0"/>
    </xf>
    <xf numFmtId="0" fontId="9" fillId="0" borderId="51" xfId="2" applyFont="1" applyBorder="1" applyAlignment="1" applyProtection="1">
      <alignment horizontal="center" vertical="center" wrapText="1"/>
      <protection locked="0"/>
    </xf>
    <xf numFmtId="0" fontId="2" fillId="0" borderId="53" xfId="2" applyFont="1" applyBorder="1" applyAlignment="1" applyProtection="1">
      <alignment horizontal="center" vertical="center" wrapText="1"/>
      <protection locked="0"/>
    </xf>
    <xf numFmtId="0" fontId="9" fillId="0" borderId="48" xfId="2" applyFont="1" applyBorder="1" applyAlignment="1" applyProtection="1">
      <alignment horizontal="center" vertical="center" wrapText="1"/>
      <protection locked="0"/>
    </xf>
    <xf numFmtId="0" fontId="9" fillId="0" borderId="49"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0" xfId="2" applyFont="1" applyBorder="1" applyAlignment="1" applyProtection="1">
      <alignment horizontal="center" vertical="center" wrapText="1"/>
      <protection locked="0"/>
    </xf>
    <xf numFmtId="0" fontId="9" fillId="0" borderId="54" xfId="2" applyFont="1" applyBorder="1" applyAlignment="1" applyProtection="1">
      <alignment horizontal="center" vertical="center" wrapText="1"/>
      <protection locked="0"/>
    </xf>
    <xf numFmtId="0" fontId="9" fillId="0" borderId="55" xfId="2" applyFont="1" applyBorder="1" applyAlignment="1" applyProtection="1">
      <alignment horizontal="center" vertical="center" wrapText="1"/>
      <protection locked="0"/>
    </xf>
    <xf numFmtId="0" fontId="9" fillId="0" borderId="31"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41" xfId="2" applyFont="1" applyBorder="1" applyAlignment="1" applyProtection="1">
      <alignment horizontal="center" vertical="center" wrapText="1"/>
      <protection locked="0"/>
    </xf>
    <xf numFmtId="0" fontId="9" fillId="0" borderId="34"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9" fillId="0" borderId="50" xfId="2" applyFont="1" applyBorder="1" applyAlignment="1" applyProtection="1">
      <alignment horizontal="center" vertical="center" wrapText="1"/>
      <protection locked="0"/>
    </xf>
    <xf numFmtId="0" fontId="9" fillId="0" borderId="52" xfId="2" applyFont="1" applyBorder="1" applyAlignment="1" applyProtection="1">
      <alignment horizontal="center" vertical="center" wrapText="1"/>
      <protection locked="0"/>
    </xf>
    <xf numFmtId="0" fontId="2" fillId="0" borderId="57" xfId="2" applyFont="1" applyBorder="1" applyAlignment="1" applyProtection="1">
      <alignment horizontal="center" vertical="center" wrapText="1"/>
      <protection locked="0"/>
    </xf>
    <xf numFmtId="0" fontId="9" fillId="0" borderId="17" xfId="2" applyFont="1" applyBorder="1" applyAlignment="1" applyProtection="1">
      <alignment horizontal="center" vertical="center" wrapText="1"/>
      <protection locked="0"/>
    </xf>
    <xf numFmtId="0" fontId="2" fillId="0" borderId="42" xfId="2" applyFont="1" applyBorder="1" applyAlignment="1" applyProtection="1">
      <alignment horizontal="center" vertical="center" wrapText="1"/>
      <protection locked="0"/>
    </xf>
    <xf numFmtId="0" fontId="8" fillId="0" borderId="59" xfId="2" applyFont="1" applyBorder="1" applyAlignment="1" applyProtection="1">
      <alignment horizontal="left" vertical="center" wrapText="1"/>
      <protection locked="0"/>
    </xf>
    <xf numFmtId="0" fontId="8" fillId="0" borderId="17" xfId="2" applyFont="1" applyBorder="1" applyAlignment="1" applyProtection="1">
      <alignment horizontal="left" vertical="center" wrapText="1"/>
      <protection locked="0"/>
    </xf>
    <xf numFmtId="0" fontId="8" fillId="0" borderId="11" xfId="2" applyFont="1" applyBorder="1" applyAlignment="1" applyProtection="1">
      <alignment horizontal="left" vertical="center" wrapText="1"/>
      <protection locked="0"/>
    </xf>
    <xf numFmtId="0" fontId="8" fillId="0" borderId="3" xfId="2" applyFont="1" applyBorder="1" applyAlignment="1" applyProtection="1">
      <alignment horizontal="justify" vertical="top" wrapText="1"/>
      <protection locked="0"/>
    </xf>
    <xf numFmtId="0" fontId="8" fillId="0" borderId="4" xfId="2" applyFont="1" applyBorder="1" applyAlignment="1" applyProtection="1">
      <alignment horizontal="justify" vertical="top" wrapText="1"/>
      <protection locked="0"/>
    </xf>
    <xf numFmtId="0" fontId="8" fillId="0" borderId="10" xfId="2" applyFont="1" applyBorder="1" applyAlignment="1" applyProtection="1">
      <alignment horizontal="left" vertical="center" wrapText="1"/>
      <protection locked="0"/>
    </xf>
    <xf numFmtId="0" fontId="8" fillId="0" borderId="3" xfId="2" applyFont="1" applyFill="1" applyBorder="1" applyAlignment="1" applyProtection="1">
      <alignment vertical="top" wrapText="1"/>
      <protection locked="0"/>
    </xf>
    <xf numFmtId="0" fontId="8" fillId="0" borderId="4" xfId="2" applyFont="1" applyFill="1" applyBorder="1" applyAlignment="1" applyProtection="1">
      <alignment vertical="top" wrapText="1"/>
      <protection locked="0"/>
    </xf>
    <xf numFmtId="0" fontId="8" fillId="0" borderId="3" xfId="2" applyFont="1" applyFill="1" applyBorder="1" applyAlignment="1" applyProtection="1">
      <alignment horizontal="left" vertical="top" wrapText="1"/>
      <protection locked="0"/>
    </xf>
    <xf numFmtId="0" fontId="8" fillId="0" borderId="4" xfId="2" applyFont="1" applyFill="1" applyBorder="1" applyAlignment="1" applyProtection="1">
      <alignment horizontal="left" vertical="top" wrapText="1"/>
      <protection locked="0"/>
    </xf>
    <xf numFmtId="0" fontId="8" fillId="0" borderId="56" xfId="2" applyFont="1" applyBorder="1" applyAlignment="1" applyProtection="1">
      <alignment horizontal="left" vertical="center" wrapText="1"/>
      <protection locked="0"/>
    </xf>
    <xf numFmtId="0" fontId="9" fillId="0" borderId="66" xfId="2" applyFont="1" applyBorder="1" applyAlignment="1" applyProtection="1">
      <alignment vertical="center"/>
      <protection locked="0"/>
    </xf>
    <xf numFmtId="0" fontId="9" fillId="0" borderId="34" xfId="2" applyFont="1" applyBorder="1" applyAlignment="1" applyProtection="1">
      <alignment vertical="center"/>
      <protection locked="0"/>
    </xf>
    <xf numFmtId="0" fontId="9" fillId="0" borderId="3"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2" fillId="0" borderId="3" xfId="2" applyFont="1" applyBorder="1" applyAlignment="1" applyProtection="1">
      <alignment horizontal="left" vertical="top" wrapText="1"/>
      <protection locked="0"/>
    </xf>
    <xf numFmtId="0" fontId="2" fillId="0" borderId="1" xfId="2" applyFont="1" applyBorder="1" applyAlignment="1" applyProtection="1">
      <alignment horizontal="left" vertical="top" wrapText="1"/>
      <protection locked="0"/>
    </xf>
    <xf numFmtId="0" fontId="2" fillId="0" borderId="4" xfId="2" applyFont="1" applyBorder="1" applyAlignment="1" applyProtection="1">
      <alignment horizontal="left" vertical="top" wrapText="1"/>
      <protection locked="0"/>
    </xf>
    <xf numFmtId="0" fontId="2" fillId="0" borderId="43" xfId="2" applyFont="1" applyBorder="1" applyAlignment="1" applyProtection="1">
      <alignment horizontal="left" vertical="top" wrapText="1"/>
      <protection locked="0"/>
    </xf>
    <xf numFmtId="0" fontId="2" fillId="0" borderId="44" xfId="2" applyFont="1" applyBorder="1" applyAlignment="1" applyProtection="1">
      <alignment horizontal="left" vertical="top" wrapText="1"/>
      <protection locked="0"/>
    </xf>
    <xf numFmtId="0" fontId="2" fillId="0" borderId="45" xfId="2" applyFont="1" applyBorder="1" applyAlignment="1" applyProtection="1">
      <alignment horizontal="left" vertical="top" wrapText="1"/>
      <protection locked="0"/>
    </xf>
    <xf numFmtId="0" fontId="8" fillId="0" borderId="0" xfId="2" applyFont="1" applyAlignment="1" applyProtection="1">
      <alignment vertical="top" wrapText="1"/>
      <protection locked="0"/>
    </xf>
    <xf numFmtId="0" fontId="8" fillId="0" borderId="0" xfId="2" applyFont="1" applyAlignment="1" applyProtection="1">
      <alignment horizontal="left" vertical="top" wrapText="1"/>
      <protection locked="0"/>
    </xf>
    <xf numFmtId="0" fontId="11" fillId="0" borderId="0" xfId="2" applyFont="1" applyAlignment="1" applyProtection="1">
      <alignment horizontal="center" vertical="center" wrapText="1"/>
      <protection locked="0"/>
    </xf>
    <xf numFmtId="0" fontId="8" fillId="0" borderId="43" xfId="2" applyFont="1" applyBorder="1" applyAlignment="1" applyProtection="1">
      <alignment horizontal="left" vertical="center" wrapText="1"/>
      <protection locked="0"/>
    </xf>
    <xf numFmtId="0" fontId="2" fillId="0" borderId="44" xfId="2" applyFont="1" applyBorder="1" applyAlignment="1" applyProtection="1">
      <alignment horizontal="left" vertical="center" wrapText="1"/>
      <protection locked="0"/>
    </xf>
    <xf numFmtId="0" fontId="2" fillId="0" borderId="45" xfId="2" applyFont="1" applyBorder="1" applyAlignment="1" applyProtection="1">
      <alignment horizontal="left" vertical="center" wrapText="1"/>
      <protection locked="0"/>
    </xf>
    <xf numFmtId="0" fontId="8" fillId="0" borderId="39" xfId="2" applyFont="1" applyBorder="1" applyAlignment="1" applyProtection="1">
      <alignment horizontal="left" vertical="center"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14" xfId="4" applyFont="1" applyBorder="1" applyAlignment="1">
      <alignment horizontal="center"/>
    </xf>
    <xf numFmtId="0" fontId="8" fillId="0" borderId="5" xfId="4" applyFont="1" applyBorder="1" applyAlignment="1">
      <alignment horizontal="center"/>
    </xf>
    <xf numFmtId="0" fontId="8" fillId="0" borderId="15" xfId="4" applyFont="1" applyBorder="1" applyAlignment="1">
      <alignment horizontal="center"/>
    </xf>
    <xf numFmtId="0" fontId="8" fillId="0" borderId="6" xfId="4" applyFont="1" applyBorder="1" applyAlignment="1">
      <alignment horizontal="center"/>
    </xf>
    <xf numFmtId="0" fontId="8" fillId="0" borderId="0" xfId="4" applyFont="1" applyBorder="1" applyAlignment="1">
      <alignment horizontal="center"/>
    </xf>
    <xf numFmtId="0" fontId="8" fillId="0" borderId="7" xfId="4" applyFont="1" applyBorder="1" applyAlignment="1">
      <alignment horizontal="center"/>
    </xf>
    <xf numFmtId="0" fontId="8" fillId="0" borderId="16" xfId="4" applyFont="1" applyBorder="1" applyAlignment="1">
      <alignment horizontal="center"/>
    </xf>
    <xf numFmtId="0" fontId="8" fillId="0" borderId="2" xfId="4" applyFont="1" applyBorder="1" applyAlignment="1">
      <alignment horizontal="center"/>
    </xf>
    <xf numFmtId="0" fontId="8" fillId="0" borderId="8" xfId="4" applyFont="1" applyBorder="1" applyAlignment="1">
      <alignment horizontal="center"/>
    </xf>
    <xf numFmtId="0" fontId="48" fillId="0" borderId="2" xfId="4" applyFont="1" applyBorder="1" applyAlignment="1">
      <alignment horizontal="center"/>
    </xf>
    <xf numFmtId="0" fontId="8" fillId="0" borderId="5" xfId="4" applyFont="1" applyBorder="1" applyAlignment="1">
      <alignment horizontal="left" vertical="top" wrapText="1"/>
    </xf>
    <xf numFmtId="0" fontId="16" fillId="0" borderId="1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0" xfId="3" applyFont="1" applyAlignment="1">
      <alignment horizontal="center" vertical="center" wrapText="1"/>
    </xf>
    <xf numFmtId="0" fontId="16" fillId="0" borderId="7"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22" xfId="3" applyFont="1" applyBorder="1" applyAlignment="1">
      <alignment horizontal="left" vertical="center" wrapText="1"/>
    </xf>
    <xf numFmtId="0" fontId="16" fillId="0" borderId="23" xfId="3" applyFont="1" applyBorder="1" applyAlignment="1">
      <alignment horizontal="left" vertical="center" wrapText="1"/>
    </xf>
    <xf numFmtId="0" fontId="48" fillId="0" borderId="18" xfId="3" applyFont="1" applyBorder="1" applyAlignment="1" applyProtection="1">
      <alignment horizontal="left" vertical="center" wrapText="1"/>
      <protection locked="0"/>
    </xf>
    <xf numFmtId="0" fontId="48" fillId="0" borderId="19" xfId="3" applyFont="1" applyBorder="1" applyAlignment="1" applyProtection="1">
      <alignment horizontal="left" vertical="center" wrapText="1"/>
      <protection locked="0"/>
    </xf>
    <xf numFmtId="0" fontId="16" fillId="0" borderId="18" xfId="3" applyFont="1" applyBorder="1" applyAlignment="1" applyProtection="1">
      <alignment horizontal="left" vertical="center" wrapText="1"/>
      <protection locked="0"/>
    </xf>
    <xf numFmtId="0" fontId="16" fillId="0" borderId="19" xfId="3" applyFont="1" applyBorder="1" applyAlignment="1" applyProtection="1">
      <alignment horizontal="left" vertical="center" wrapText="1"/>
      <protection locked="0"/>
    </xf>
    <xf numFmtId="0" fontId="16" fillId="0" borderId="20" xfId="3" applyFont="1" applyBorder="1" applyAlignment="1" applyProtection="1">
      <alignment horizontal="left" vertical="center" wrapText="1"/>
      <protection locked="0"/>
    </xf>
    <xf numFmtId="0" fontId="16" fillId="0" borderId="21" xfId="3" applyFont="1" applyBorder="1" applyAlignment="1" applyProtection="1">
      <alignment horizontal="left" vertical="center" wrapText="1"/>
      <protection locked="0"/>
    </xf>
    <xf numFmtId="0" fontId="16" fillId="0" borderId="10" xfId="3" applyFont="1" applyBorder="1" applyAlignment="1">
      <alignment horizontal="center" vertical="center" wrapText="1"/>
    </xf>
    <xf numFmtId="0" fontId="48" fillId="0" borderId="3" xfId="3" applyFont="1" applyBorder="1" applyAlignment="1" applyProtection="1">
      <alignment horizontal="center" vertical="center" wrapText="1"/>
      <protection locked="0"/>
    </xf>
    <xf numFmtId="0" fontId="48" fillId="0" borderId="4" xfId="3" applyFont="1" applyBorder="1" applyAlignment="1" applyProtection="1">
      <alignment horizontal="center" vertical="center" wrapText="1"/>
      <protection locked="0"/>
    </xf>
    <xf numFmtId="0" fontId="10" fillId="0" borderId="0" xfId="3" applyFont="1" applyBorder="1" applyAlignment="1">
      <alignment horizontal="center" vertical="center"/>
    </xf>
    <xf numFmtId="0" fontId="48" fillId="0" borderId="17" xfId="3" applyFont="1" applyBorder="1" applyAlignment="1" applyProtection="1">
      <alignment horizontal="center" vertical="center" wrapText="1"/>
      <protection locked="0"/>
    </xf>
    <xf numFmtId="0" fontId="48" fillId="0" borderId="11" xfId="3" applyFont="1" applyBorder="1" applyAlignment="1" applyProtection="1">
      <alignment horizontal="center" vertical="center" wrapText="1"/>
      <protection locked="0"/>
    </xf>
    <xf numFmtId="0" fontId="16" fillId="0" borderId="0" xfId="3" applyFont="1" applyAlignment="1">
      <alignment vertical="top" wrapText="1"/>
    </xf>
    <xf numFmtId="0" fontId="16" fillId="0" borderId="0" xfId="3" applyFont="1" applyBorder="1" applyAlignment="1">
      <alignment horizontal="left" vertical="top" wrapText="1"/>
    </xf>
    <xf numFmtId="0" fontId="16" fillId="0" borderId="5" xfId="3" applyFont="1" applyBorder="1" applyAlignment="1">
      <alignment horizontal="left" vertical="center" wrapText="1"/>
    </xf>
    <xf numFmtId="49" fontId="6" fillId="2" borderId="0" xfId="0" applyNumberFormat="1" applyFont="1" applyFill="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49" fontId="6" fillId="2" borderId="0" xfId="0" applyNumberFormat="1" applyFont="1" applyFill="1" applyAlignment="1" applyProtection="1">
      <alignment horizontal="right" vertical="center" shrinkToFit="1"/>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49" fontId="6" fillId="4" borderId="0" xfId="0" applyNumberFormat="1" applyFont="1" applyFill="1" applyAlignment="1" applyProtection="1">
      <alignment horizontal="left" vertical="center" shrinkToFit="1"/>
      <protection locked="0"/>
    </xf>
  </cellXfs>
  <cellStyles count="8">
    <cellStyle name="桁区切り" xfId="1" builtinId="6"/>
    <cellStyle name="桁区切り 2" xfId="7" xr:uid="{F1A68196-7D01-4CDB-924E-FA7BEF533933}"/>
    <cellStyle name="標準" xfId="0" builtinId="0"/>
    <cellStyle name="標準 2" xfId="2" xr:uid="{00000000-0005-0000-0000-000002000000}"/>
    <cellStyle name="標準 2 2" xfId="6" xr:uid="{42348956-4C56-4FA1-B443-244C6B5EDD43}"/>
    <cellStyle name="標準 3" xfId="5" xr:uid="{D1F7649D-79D4-404E-8A0F-EE1B6F76D039}"/>
    <cellStyle name="標準_写真" xfId="3" xr:uid="{00000000-0005-0000-0000-000003000000}"/>
    <cellStyle name="標準_図面" xfId="4" xr:uid="{00000000-0005-0000-0000-000004000000}"/>
  </cellStyles>
  <dxfs count="10">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9</xdr:row>
      <xdr:rowOff>57150</xdr:rowOff>
    </xdr:from>
    <xdr:to>
      <xdr:col>1</xdr:col>
      <xdr:colOff>4791075</xdr:colOff>
      <xdr:row>9</xdr:row>
      <xdr:rowOff>4486275</xdr:rowOff>
    </xdr:to>
    <xdr:pic>
      <xdr:nvPicPr>
        <xdr:cNvPr id="17878" name="図 1">
          <a:extLst>
            <a:ext uri="{FF2B5EF4-FFF2-40B4-BE49-F238E27FC236}">
              <a16:creationId xmlns:a16="http://schemas.microsoft.com/office/drawing/2014/main" id="{00000000-0008-0000-0000-0000D6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647950"/>
          <a:ext cx="511492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9</xdr:row>
      <xdr:rowOff>4724400</xdr:rowOff>
    </xdr:from>
    <xdr:to>
      <xdr:col>1</xdr:col>
      <xdr:colOff>3362325</xdr:colOff>
      <xdr:row>10</xdr:row>
      <xdr:rowOff>2457450</xdr:rowOff>
    </xdr:to>
    <xdr:pic>
      <xdr:nvPicPr>
        <xdr:cNvPr id="17879" name="Picture 4">
          <a:extLst>
            <a:ext uri="{FF2B5EF4-FFF2-40B4-BE49-F238E27FC236}">
              <a16:creationId xmlns:a16="http://schemas.microsoft.com/office/drawing/2014/main" id="{00000000-0008-0000-0000-0000D74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9522" r="80000" b="2017"/>
        <a:stretch>
          <a:fillRect/>
        </a:stretch>
      </xdr:blipFill>
      <xdr:spPr bwMode="auto">
        <a:xfrm>
          <a:off x="114300" y="7315200"/>
          <a:ext cx="3657600" cy="2809875"/>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2238375</xdr:rowOff>
    </xdr:from>
    <xdr:to>
      <xdr:col>1</xdr:col>
      <xdr:colOff>295275</xdr:colOff>
      <xdr:row>10</xdr:row>
      <xdr:rowOff>2476500</xdr:rowOff>
    </xdr:to>
    <xdr:sp macro="" textlink="">
      <xdr:nvSpPr>
        <xdr:cNvPr id="17880" name="Rectangle 6">
          <a:extLst>
            <a:ext uri="{FF2B5EF4-FFF2-40B4-BE49-F238E27FC236}">
              <a16:creationId xmlns:a16="http://schemas.microsoft.com/office/drawing/2014/main" id="{00000000-0008-0000-0000-0000D8450000}"/>
            </a:ext>
          </a:extLst>
        </xdr:cNvPr>
        <xdr:cNvSpPr>
          <a:spLocks noChangeArrowheads="1"/>
        </xdr:cNvSpPr>
      </xdr:nvSpPr>
      <xdr:spPr bwMode="auto">
        <a:xfrm>
          <a:off x="95250" y="9906000"/>
          <a:ext cx="609600" cy="2381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4602957</xdr:rowOff>
    </xdr:from>
    <xdr:to>
      <xdr:col>1</xdr:col>
      <xdr:colOff>466725</xdr:colOff>
      <xdr:row>10</xdr:row>
      <xdr:rowOff>359460</xdr:rowOff>
    </xdr:to>
    <xdr:sp macro="" textlink="">
      <xdr:nvSpPr>
        <xdr:cNvPr id="8200" name="AutoShape 8">
          <a:extLst>
            <a:ext uri="{FF2B5EF4-FFF2-40B4-BE49-F238E27FC236}">
              <a16:creationId xmlns:a16="http://schemas.microsoft.com/office/drawing/2014/main" id="{00000000-0008-0000-0000-000008200000}"/>
            </a:ext>
          </a:extLst>
        </xdr:cNvPr>
        <xdr:cNvSpPr>
          <a:spLocks noChangeArrowheads="1"/>
        </xdr:cNvSpPr>
      </xdr:nvSpPr>
      <xdr:spPr bwMode="auto">
        <a:xfrm>
          <a:off x="0" y="7196138"/>
          <a:ext cx="871538" cy="819150"/>
        </a:xfrm>
        <a:prstGeom prst="down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拡大</a:t>
          </a:r>
        </a:p>
      </xdr:txBody>
    </xdr:sp>
    <xdr:clientData/>
  </xdr:twoCellAnchor>
  <xdr:twoCellAnchor editAs="oneCell">
    <xdr:from>
      <xdr:col>1</xdr:col>
      <xdr:colOff>617934</xdr:colOff>
      <xdr:row>10</xdr:row>
      <xdr:rowOff>2193527</xdr:rowOff>
    </xdr:from>
    <xdr:to>
      <xdr:col>1</xdr:col>
      <xdr:colOff>1464468</xdr:colOff>
      <xdr:row>10</xdr:row>
      <xdr:rowOff>2517377</xdr:rowOff>
    </xdr:to>
    <xdr:sp macro="" textlink="">
      <xdr:nvSpPr>
        <xdr:cNvPr id="8203" name="Text Box 11">
          <a:extLst>
            <a:ext uri="{FF2B5EF4-FFF2-40B4-BE49-F238E27FC236}">
              <a16:creationId xmlns:a16="http://schemas.microsoft.com/office/drawing/2014/main" id="{00000000-0008-0000-0000-00000B200000}"/>
            </a:ext>
          </a:extLst>
        </xdr:cNvPr>
        <xdr:cNvSpPr txBox="1">
          <a:spLocks noChangeArrowheads="1"/>
        </xdr:cNvSpPr>
      </xdr:nvSpPr>
      <xdr:spPr bwMode="auto">
        <a:xfrm>
          <a:off x="1022747" y="9849246"/>
          <a:ext cx="846534"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右クリック</a:t>
          </a:r>
        </a:p>
      </xdr:txBody>
    </xdr:sp>
    <xdr:clientData/>
  </xdr:twoCellAnchor>
  <xdr:twoCellAnchor>
    <xdr:from>
      <xdr:col>1</xdr:col>
      <xdr:colOff>381000</xdr:colOff>
      <xdr:row>10</xdr:row>
      <xdr:rowOff>2371725</xdr:rowOff>
    </xdr:from>
    <xdr:to>
      <xdr:col>1</xdr:col>
      <xdr:colOff>638175</xdr:colOff>
      <xdr:row>10</xdr:row>
      <xdr:rowOff>2381250</xdr:rowOff>
    </xdr:to>
    <xdr:sp macro="" textlink="">
      <xdr:nvSpPr>
        <xdr:cNvPr id="17883" name="Line 12">
          <a:extLst>
            <a:ext uri="{FF2B5EF4-FFF2-40B4-BE49-F238E27FC236}">
              <a16:creationId xmlns:a16="http://schemas.microsoft.com/office/drawing/2014/main" id="{00000000-0008-0000-0000-0000DB450000}"/>
            </a:ext>
          </a:extLst>
        </xdr:cNvPr>
        <xdr:cNvSpPr>
          <a:spLocks noChangeShapeType="1"/>
        </xdr:cNvSpPr>
      </xdr:nvSpPr>
      <xdr:spPr bwMode="auto">
        <a:xfrm flipH="1" flipV="1">
          <a:off x="790575" y="10039350"/>
          <a:ext cx="257175" cy="95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3498055</xdr:colOff>
      <xdr:row>10</xdr:row>
      <xdr:rowOff>1545430</xdr:rowOff>
    </xdr:from>
    <xdr:to>
      <xdr:col>1</xdr:col>
      <xdr:colOff>5953124</xdr:colOff>
      <xdr:row>10</xdr:row>
      <xdr:rowOff>2343149</xdr:rowOff>
    </xdr:to>
    <xdr:sp macro="" textlink="">
      <xdr:nvSpPr>
        <xdr:cNvPr id="8210" name="Text Box 18">
          <a:extLst>
            <a:ext uri="{FF2B5EF4-FFF2-40B4-BE49-F238E27FC236}">
              <a16:creationId xmlns:a16="http://schemas.microsoft.com/office/drawing/2014/main" id="{00000000-0008-0000-0000-000012200000}"/>
            </a:ext>
          </a:extLst>
        </xdr:cNvPr>
        <xdr:cNvSpPr txBox="1">
          <a:spLocks noChangeArrowheads="1"/>
        </xdr:cNvSpPr>
      </xdr:nvSpPr>
      <xdr:spPr bwMode="auto">
        <a:xfrm>
          <a:off x="3902868" y="9191624"/>
          <a:ext cx="2455069" cy="7977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左図のように赤線で囲まれた三角矢印部分を右クリックするとワークシートの一覧が表示され、各様式ごとに選択できます。</a:t>
          </a:r>
        </a:p>
      </xdr:txBody>
    </xdr:sp>
    <xdr:clientData/>
  </xdr:twoCellAnchor>
  <xdr:twoCellAnchor editAs="oneCell">
    <xdr:from>
      <xdr:col>1</xdr:col>
      <xdr:colOff>3428999</xdr:colOff>
      <xdr:row>9</xdr:row>
      <xdr:rowOff>4843462</xdr:rowOff>
    </xdr:from>
    <xdr:to>
      <xdr:col>1</xdr:col>
      <xdr:colOff>6174581</xdr:colOff>
      <xdr:row>10</xdr:row>
      <xdr:rowOff>314157</xdr:rowOff>
    </xdr:to>
    <xdr:sp macro="" textlink="">
      <xdr:nvSpPr>
        <xdr:cNvPr id="8212" name="Text Box 20">
          <a:extLst>
            <a:ext uri="{FF2B5EF4-FFF2-40B4-BE49-F238E27FC236}">
              <a16:creationId xmlns:a16="http://schemas.microsoft.com/office/drawing/2014/main" id="{00000000-0008-0000-0000-000014200000}"/>
            </a:ext>
          </a:extLst>
        </xdr:cNvPr>
        <xdr:cNvSpPr txBox="1">
          <a:spLocks noChangeArrowheads="1"/>
        </xdr:cNvSpPr>
      </xdr:nvSpPr>
      <xdr:spPr bwMode="auto">
        <a:xfrm>
          <a:off x="3833812" y="7436643"/>
          <a:ext cx="2745582"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各様式ごとにワークシートが分かれています。該当するワークシートを選択し、作成してください。</a:t>
          </a:r>
        </a:p>
      </xdr:txBody>
    </xdr:sp>
    <xdr:clientData/>
  </xdr:twoCellAnchor>
  <xdr:twoCellAnchor>
    <xdr:from>
      <xdr:col>0</xdr:col>
      <xdr:colOff>133350</xdr:colOff>
      <xdr:row>9</xdr:row>
      <xdr:rowOff>4305300</xdr:rowOff>
    </xdr:from>
    <xdr:to>
      <xdr:col>1</xdr:col>
      <xdr:colOff>85725</xdr:colOff>
      <xdr:row>9</xdr:row>
      <xdr:rowOff>4562475</xdr:rowOff>
    </xdr:to>
    <xdr:sp macro="" textlink="">
      <xdr:nvSpPr>
        <xdr:cNvPr id="17886" name="Rectangle 13">
          <a:extLst>
            <a:ext uri="{FF2B5EF4-FFF2-40B4-BE49-F238E27FC236}">
              <a16:creationId xmlns:a16="http://schemas.microsoft.com/office/drawing/2014/main" id="{00000000-0008-0000-0000-0000DE450000}"/>
            </a:ext>
          </a:extLst>
        </xdr:cNvPr>
        <xdr:cNvSpPr>
          <a:spLocks noChangeArrowheads="1"/>
        </xdr:cNvSpPr>
      </xdr:nvSpPr>
      <xdr:spPr bwMode="auto">
        <a:xfrm>
          <a:off x="133350" y="6896100"/>
          <a:ext cx="361950" cy="257175"/>
        </a:xfrm>
        <a:prstGeom prst="rect">
          <a:avLst/>
        </a:prstGeom>
        <a:noFill/>
        <a:ln w="31750">
          <a:solidFill>
            <a:srgbClr xmlns:mc="http://schemas.openxmlformats.org/markup-compatibility/2006" xmlns:a14="http://schemas.microsoft.com/office/drawing/2010/main" val="000000" mc:Ignorable="a14" a14:legacySpreadsheetColorIndex="8"/>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4791075</xdr:colOff>
      <xdr:row>9</xdr:row>
      <xdr:rowOff>4505325</xdr:rowOff>
    </xdr:from>
    <xdr:to>
      <xdr:col>1</xdr:col>
      <xdr:colOff>5248275</xdr:colOff>
      <xdr:row>9</xdr:row>
      <xdr:rowOff>4838700</xdr:rowOff>
    </xdr:to>
    <xdr:sp macro="" textlink="">
      <xdr:nvSpPr>
        <xdr:cNvPr id="17887" name="Line 15">
          <a:extLst>
            <a:ext uri="{FF2B5EF4-FFF2-40B4-BE49-F238E27FC236}">
              <a16:creationId xmlns:a16="http://schemas.microsoft.com/office/drawing/2014/main" id="{00000000-0008-0000-0000-0000DF450000}"/>
            </a:ext>
          </a:extLst>
        </xdr:cNvPr>
        <xdr:cNvSpPr>
          <a:spLocks noChangeShapeType="1"/>
        </xdr:cNvSpPr>
      </xdr:nvSpPr>
      <xdr:spPr bwMode="auto">
        <a:xfrm flipH="1" flipV="1">
          <a:off x="5200650" y="7096125"/>
          <a:ext cx="457200"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9</xdr:row>
      <xdr:rowOff>4343400</xdr:rowOff>
    </xdr:from>
    <xdr:to>
      <xdr:col>1</xdr:col>
      <xdr:colOff>4848225</xdr:colOff>
      <xdr:row>9</xdr:row>
      <xdr:rowOff>4486275</xdr:rowOff>
    </xdr:to>
    <xdr:sp macro="" textlink="">
      <xdr:nvSpPr>
        <xdr:cNvPr id="17888" name="Rectangle 14">
          <a:extLst>
            <a:ext uri="{FF2B5EF4-FFF2-40B4-BE49-F238E27FC236}">
              <a16:creationId xmlns:a16="http://schemas.microsoft.com/office/drawing/2014/main" id="{00000000-0008-0000-0000-0000E0450000}"/>
            </a:ext>
          </a:extLst>
        </xdr:cNvPr>
        <xdr:cNvSpPr>
          <a:spLocks noChangeArrowheads="1"/>
        </xdr:cNvSpPr>
      </xdr:nvSpPr>
      <xdr:spPr bwMode="auto">
        <a:xfrm>
          <a:off x="504825" y="6934200"/>
          <a:ext cx="4752975" cy="1428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0</xdr:colOff>
      <xdr:row>1</xdr:row>
      <xdr:rowOff>63928</xdr:rowOff>
    </xdr:from>
    <xdr:ext cx="4305300" cy="9905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bwMode="auto">
        <a:xfrm>
          <a:off x="6762750" y="578278"/>
          <a:ext cx="4305300" cy="9905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「定期検査報告書」シートに入力した内容が自動で入力されるため、原則として直接入力は不要です。</a:t>
          </a:r>
        </a:p>
      </xdr:txBody>
    </xdr:sp>
    <xdr:clientData/>
  </xdr:oneCellAnchor>
  <xdr:oneCellAnchor>
    <xdr:from>
      <xdr:col>36</xdr:col>
      <xdr:colOff>28575</xdr:colOff>
      <xdr:row>9</xdr:row>
      <xdr:rowOff>171450</xdr:rowOff>
    </xdr:from>
    <xdr:ext cx="4305300" cy="2012786"/>
    <xdr:sp macro="" textlink="">
      <xdr:nvSpPr>
        <xdr:cNvPr id="3" name="テキスト ボックス 2">
          <a:extLst>
            <a:ext uri="{FF2B5EF4-FFF2-40B4-BE49-F238E27FC236}">
              <a16:creationId xmlns:a16="http://schemas.microsoft.com/office/drawing/2014/main" id="{1E9AE59C-66F2-4FC2-AA22-9844FA2E649E}"/>
            </a:ext>
          </a:extLst>
        </xdr:cNvPr>
        <xdr:cNvSpPr txBox="1"/>
      </xdr:nvSpPr>
      <xdr:spPr bwMode="auto">
        <a:xfrm>
          <a:off x="6772275" y="2286000"/>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オンラインによる提出</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の場合は、</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申請フォームに入力した内容</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が</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受理証</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に反映されます。</a:t>
          </a:r>
          <a:endParaRPr kumimoji="1" lang="ja-JP" altLang="en-US" sz="1400" b="0" i="0" u="none" strike="noStrike" baseline="0">
            <a:solidFill>
              <a:sysClr val="windowText" lastClr="00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0</xdr:colOff>
      <xdr:row>5</xdr:row>
      <xdr:rowOff>0</xdr:rowOff>
    </xdr:from>
    <xdr:ext cx="4305300" cy="15261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bwMode="auto">
        <a:xfrm>
          <a:off x="6858000" y="828675"/>
          <a:ext cx="4305300" cy="152616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該当する場合は第一面</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【5.</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不具合の発生状況</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の着色セル</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　のみ入力してください。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85725</xdr:colOff>
      <xdr:row>6</xdr:row>
      <xdr:rowOff>38100</xdr:rowOff>
    </xdr:from>
    <xdr:to>
      <xdr:col>14</xdr:col>
      <xdr:colOff>647699</xdr:colOff>
      <xdr:row>40</xdr:row>
      <xdr:rowOff>28574</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10525125" y="1000125"/>
          <a:ext cx="4676774" cy="5819774"/>
          <a:chOff x="10455650" y="221877"/>
          <a:chExt cx="4661085" cy="5638239"/>
        </a:xfrm>
      </xdr:grpSpPr>
      <xdr:sp macro="" textlink="">
        <xdr:nvSpPr>
          <xdr:cNvPr id="13" name="テキスト ボックス 2">
            <a:extLst>
              <a:ext uri="{FF2B5EF4-FFF2-40B4-BE49-F238E27FC236}">
                <a16:creationId xmlns:a16="http://schemas.microsoft.com/office/drawing/2014/main" id="{00000000-0008-0000-0800-00000D000000}"/>
              </a:ext>
            </a:extLst>
          </xdr:cNvPr>
          <xdr:cNvSpPr txBox="1">
            <a:spLocks noChangeArrowheads="1"/>
          </xdr:cNvSpPr>
        </xdr:nvSpPr>
        <xdr:spPr bwMode="auto">
          <a:xfrm>
            <a:off x="10455650" y="221877"/>
            <a:ext cx="4661085" cy="5638239"/>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　　</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オンライン提出を行う場合、図面は</a:t>
            </a:r>
            <a:r>
              <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ファイルで</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　　提出してください。</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400" kern="100" baseline="0">
              <a:solidFill>
                <a:schemeClr val="accent1">
                  <a:lumMod val="75000"/>
                </a:schemeClr>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ファイルの作成方法</a:t>
            </a:r>
            <a:endPar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① 印刷範囲と改ページを設定する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② 「ファイル」「エクスポート」「</a:t>
            </a:r>
            <a:r>
              <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PDF/XPS</a:t>
            </a: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の作成」を順に押下する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pic>
        <xdr:nvPicPr>
          <xdr:cNvPr id="14" name="図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522325" y="1841632"/>
            <a:ext cx="4472826" cy="1076602"/>
          </a:xfrm>
          <a:prstGeom prst="rect">
            <a:avLst/>
          </a:prstGeom>
          <a:ln>
            <a:solidFill>
              <a:schemeClr val="tx1">
                <a:lumMod val="75000"/>
                <a:lumOff val="25000"/>
              </a:schemeClr>
            </a:solidFill>
          </a:ln>
        </xdr:spPr>
      </xdr:pic>
      <xdr:pic>
        <xdr:nvPicPr>
          <xdr:cNvPr id="15" name="グラフィックス 14" descr="警告 単色塗りつぶし">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541375" y="407333"/>
            <a:ext cx="285749" cy="275664"/>
          </a:xfrm>
          <a:prstGeom prst="rect">
            <a:avLst/>
          </a:prstGeom>
        </xdr:spPr>
      </xdr:pic>
      <xdr:pic>
        <xdr:nvPicPr>
          <xdr:cNvPr id="16" name="図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522323" y="3034659"/>
            <a:ext cx="4472827" cy="2588660"/>
          </a:xfrm>
          <a:prstGeom prst="rect">
            <a:avLst/>
          </a:prstGeom>
          <a:ln>
            <a:solidFill>
              <a:schemeClr val="tx1">
                <a:lumMod val="75000"/>
                <a:lumOff val="25000"/>
              </a:schemeClr>
            </a:solidFill>
          </a:ln>
        </xdr:spPr>
      </xdr:pic>
      <xdr:sp macro="" textlink="">
        <xdr:nvSpPr>
          <xdr:cNvPr id="17" name="正方形/長方形 16">
            <a:extLst>
              <a:ext uri="{FF2B5EF4-FFF2-40B4-BE49-F238E27FC236}">
                <a16:creationId xmlns:a16="http://schemas.microsoft.com/office/drawing/2014/main" id="{00000000-0008-0000-0800-000011000000}"/>
              </a:ext>
            </a:extLst>
          </xdr:cNvPr>
          <xdr:cNvSpPr/>
        </xdr:nvSpPr>
        <xdr:spPr bwMode="auto">
          <a:xfrm>
            <a:off x="10541374" y="2079198"/>
            <a:ext cx="383721" cy="174571"/>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800-000012000000}"/>
              </a:ext>
            </a:extLst>
          </xdr:cNvPr>
          <xdr:cNvSpPr/>
        </xdr:nvSpPr>
        <xdr:spPr bwMode="auto">
          <a:xfrm>
            <a:off x="10520962" y="5055078"/>
            <a:ext cx="657705" cy="17457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800-000013000000}"/>
              </a:ext>
            </a:extLst>
          </xdr:cNvPr>
          <xdr:cNvSpPr/>
        </xdr:nvSpPr>
        <xdr:spPr bwMode="auto">
          <a:xfrm>
            <a:off x="12898211" y="4071202"/>
            <a:ext cx="434549" cy="43879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a:off x="10706018" y="2291068"/>
            <a:ext cx="0" cy="2718903"/>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V="1">
            <a:off x="11216767" y="4304126"/>
            <a:ext cx="1644704" cy="833397"/>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209550</xdr:colOff>
      <xdr:row>1</xdr:row>
      <xdr:rowOff>0</xdr:rowOff>
    </xdr:from>
    <xdr:to>
      <xdr:col>19</xdr:col>
      <xdr:colOff>419100</xdr:colOff>
      <xdr:row>22</xdr:row>
      <xdr:rowOff>85725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210425" y="171450"/>
          <a:ext cx="9124950" cy="5772150"/>
          <a:chOff x="0" y="0"/>
          <a:chExt cx="5744451" cy="3431315"/>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a:spLocks noChangeArrowheads="1"/>
          </xdr:cNvSpPr>
        </xdr:nvSpPr>
        <xdr:spPr bwMode="auto">
          <a:xfrm>
            <a:off x="0" y="0"/>
            <a:ext cx="5744451" cy="3431315"/>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Excel</a:t>
            </a:r>
            <a:r>
              <a:rPr lang="ja-JP"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での画像の圧縮方法</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977" y="265882"/>
            <a:ext cx="4242435" cy="3072130"/>
          </a:xfrm>
          <a:prstGeom prst="rect">
            <a:avLst/>
          </a:prstGeom>
          <a:ln>
            <a:solidFill>
              <a:srgbClr val="E7E6E6">
                <a:lumMod val="50000"/>
              </a:srgbClr>
            </a:solidFill>
          </a:ln>
        </xdr:spPr>
      </xdr:pic>
      <xdr:sp macro="" textlink="">
        <xdr:nvSpPr>
          <xdr:cNvPr id="5" name="テキスト ボックス 2">
            <a:extLst>
              <a:ext uri="{FF2B5EF4-FFF2-40B4-BE49-F238E27FC236}">
                <a16:creationId xmlns:a16="http://schemas.microsoft.com/office/drawing/2014/main" id="{00000000-0008-0000-0900-000005000000}"/>
              </a:ext>
            </a:extLst>
          </xdr:cNvPr>
          <xdr:cNvSpPr txBox="1">
            <a:spLocks noChangeArrowheads="1"/>
          </xdr:cNvSpPr>
        </xdr:nvSpPr>
        <xdr:spPr bwMode="auto">
          <a:xfrm>
            <a:off x="4313948" y="263661"/>
            <a:ext cx="1407823" cy="2569296"/>
          </a:xfrm>
          <a:prstGeom prst="rect">
            <a:avLst/>
          </a:prstGeom>
          <a:noFill/>
          <a:ln w="9525">
            <a:noFill/>
            <a:miter lim="800000"/>
            <a:headEnd/>
            <a:tailEnd/>
          </a:ln>
        </xdr:spPr>
        <xdr:txBody>
          <a:bodyPr rot="0" vert="horz" wrap="square" lIns="72000" tIns="0" rIns="72000" bIns="36000" anchor="ctr" anchorCtr="0">
            <a:noAutofit/>
          </a:bodyPr>
          <a:lstStyle/>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① 画像を選択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② 「図の形式」をクリック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③ 「図の圧縮」をクリック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④ 解像度を選択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r>
              <a:rPr lang="en-US"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ppi</a:t>
            </a: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」の数値が小さいほどサイズは小さくなります。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⑥ 「</a:t>
            </a:r>
            <a:r>
              <a:rPr lang="en-US"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OK</a:t>
            </a: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「この画像だけに適用する」のチェックを外すことですべての画像に適用できます。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758576" y="263661"/>
            <a:ext cx="329184" cy="1536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194890" y="409516"/>
            <a:ext cx="359029" cy="1121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2210267" y="2552466"/>
            <a:ext cx="2053193" cy="3870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3506135" y="3074179"/>
            <a:ext cx="359028" cy="134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207563" y="1643676"/>
            <a:ext cx="1896110" cy="16773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294414" y="1980265"/>
            <a:ext cx="746106" cy="106586"/>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2" name="直線矢印コネクタ 11">
            <a:extLst>
              <a:ext uri="{FF2B5EF4-FFF2-40B4-BE49-F238E27FC236}">
                <a16:creationId xmlns:a16="http://schemas.microsoft.com/office/drawing/2014/main" id="{00000000-0008-0000-0900-00000C000000}"/>
              </a:ext>
            </a:extLst>
          </xdr:cNvPr>
          <xdr:cNvCxnSpPr/>
        </xdr:nvCxnSpPr>
        <xdr:spPr>
          <a:xfrm flipV="1">
            <a:off x="2053192" y="413957"/>
            <a:ext cx="1648784" cy="119045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900-00000D000000}"/>
              </a:ext>
            </a:extLst>
          </xdr:cNvPr>
          <xdr:cNvCxnSpPr/>
        </xdr:nvCxnSpPr>
        <xdr:spPr>
          <a:xfrm flipH="1">
            <a:off x="1586409" y="336589"/>
            <a:ext cx="2115972" cy="77368"/>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a:off x="1553919" y="560981"/>
            <a:ext cx="656348" cy="1946275"/>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a:off x="3287352" y="2978812"/>
            <a:ext cx="190480" cy="9532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200025</xdr:colOff>
      <xdr:row>4</xdr:row>
      <xdr:rowOff>228600</xdr:rowOff>
    </xdr:from>
    <xdr:to>
      <xdr:col>3</xdr:col>
      <xdr:colOff>1600200</xdr:colOff>
      <xdr:row>9</xdr:row>
      <xdr:rowOff>114299</xdr:rowOff>
    </xdr:to>
    <xdr:sp macro="" textlink="">
      <xdr:nvSpPr>
        <xdr:cNvPr id="17" name="四角形: 角を丸くする 16">
          <a:extLst>
            <a:ext uri="{FF2B5EF4-FFF2-40B4-BE49-F238E27FC236}">
              <a16:creationId xmlns:a16="http://schemas.microsoft.com/office/drawing/2014/main" id="{7E85AA51-F110-4D49-BC50-B5038103F40B}"/>
            </a:ext>
          </a:extLst>
        </xdr:cNvPr>
        <xdr:cNvSpPr/>
      </xdr:nvSpPr>
      <xdr:spPr bwMode="auto">
        <a:xfrm>
          <a:off x="400050" y="1123950"/>
          <a:ext cx="3019425" cy="1314449"/>
        </a:xfrm>
        <a:prstGeom prst="roundRect">
          <a:avLst/>
        </a:pr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現在の札幌市の閲覧環境では表示されないため、「</a:t>
          </a:r>
          <a:r>
            <a:rPr kumimoji="1" lang="en-US" altLang="ja-JP" sz="1050" b="0">
              <a:solidFill>
                <a:srgbClr val="FF0000"/>
              </a:solidFill>
              <a:latin typeface="BIZ UDゴシック" panose="020B0400000000000000" pitchFamily="49" charset="-128"/>
              <a:ea typeface="BIZ UDゴシック" panose="020B0400000000000000" pitchFamily="49" charset="-128"/>
            </a:rPr>
            <a:t>IMAGE</a:t>
          </a:r>
          <a:r>
            <a:rPr kumimoji="1" lang="ja-JP" altLang="en-US" sz="1050" b="0">
              <a:solidFill>
                <a:srgbClr val="FF0000"/>
              </a:solidFill>
              <a:latin typeface="BIZ UDゴシック" panose="020B0400000000000000" pitchFamily="49" charset="-128"/>
              <a:ea typeface="BIZ UDゴシック" panose="020B0400000000000000" pitchFamily="49" charset="-128"/>
            </a:rPr>
            <a:t>関数」や「リンク貼り付け」は使用しないでください。</a:t>
          </a:r>
          <a:endParaRPr kumimoji="1" lang="en-US" altLang="ja-JP" sz="1050" b="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また、画像挿入の際に「セルに配置」と「セルの上に配置」を選択できる場合には「セルの上に配置」を選択してください。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39</xdr:col>
      <xdr:colOff>76200</xdr:colOff>
      <xdr:row>4</xdr:row>
      <xdr:rowOff>55662</xdr:rowOff>
    </xdr:from>
    <xdr:ext cx="4733925" cy="1833936"/>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bwMode="auto">
        <a:xfrm>
          <a:off x="6762750" y="703362"/>
          <a:ext cx="4733925" cy="183393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通常は提出不要です。</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bwMode="auto">
        <a:noFill/>
        <a:ln w="9525">
          <a:solidFill>
            <a:srgbClr xmlns:mc="http://schemas.openxmlformats.org/markup-compatibility/2006" xmlns:a14="http://schemas.microsoft.com/office/drawing/2010/main" val="FF0000" mc:Ignorable="a14" a14:legacySpreadsheetColorIndex="10"/>
          </a:solidFill>
          <a:miter lim="800000"/>
          <a:headEnd/>
          <a:tailEnd/>
        </a:ln>
      </a:spPr>
      <a:bodyPr vertOverflow="clip"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17"/>
  <sheetViews>
    <sheetView view="pageBreakPreview" zoomScale="90" zoomScaleNormal="100" zoomScaleSheetLayoutView="90" workbookViewId="0">
      <selection sqref="A1:B1"/>
    </sheetView>
  </sheetViews>
  <sheetFormatPr defaultRowHeight="13.5"/>
  <cols>
    <col min="1" max="1" width="5.375" customWidth="1"/>
    <col min="2" max="2" width="81.625" customWidth="1"/>
    <col min="3" max="40" width="2.25" customWidth="1"/>
  </cols>
  <sheetData>
    <row r="1" spans="1:2" ht="20.100000000000001" customHeight="1">
      <c r="A1" s="333" t="s">
        <v>31</v>
      </c>
      <c r="B1" s="333"/>
    </row>
    <row r="2" spans="1:2" ht="13.5" customHeight="1">
      <c r="A2" s="47"/>
      <c r="B2" s="47"/>
    </row>
    <row r="3" spans="1:2" ht="20.100000000000001" customHeight="1">
      <c r="A3" s="332" t="s">
        <v>145</v>
      </c>
      <c r="B3" s="332"/>
    </row>
    <row r="4" spans="1:2" ht="13.5" customHeight="1">
      <c r="A4" s="77" t="s">
        <v>132</v>
      </c>
      <c r="B4" s="55" t="s">
        <v>146</v>
      </c>
    </row>
    <row r="5" spans="1:2" ht="27" customHeight="1">
      <c r="A5" s="77"/>
      <c r="B5" s="55" t="s">
        <v>147</v>
      </c>
    </row>
    <row r="6" spans="1:2" ht="53.25" customHeight="1">
      <c r="A6" s="77" t="s">
        <v>133</v>
      </c>
      <c r="B6" s="55" t="s">
        <v>453</v>
      </c>
    </row>
    <row r="7" spans="1:2" ht="30.75" customHeight="1">
      <c r="A7" s="77" t="s">
        <v>134</v>
      </c>
      <c r="B7" s="55" t="s">
        <v>150</v>
      </c>
    </row>
    <row r="8" spans="1:2" ht="13.5" customHeight="1">
      <c r="A8" s="77" t="s">
        <v>135</v>
      </c>
      <c r="B8" s="56" t="s">
        <v>649</v>
      </c>
    </row>
    <row r="9" spans="1:2" ht="13.5" customHeight="1">
      <c r="A9" s="77" t="s">
        <v>149</v>
      </c>
      <c r="B9" s="56" t="s">
        <v>131</v>
      </c>
    </row>
    <row r="10" spans="1:2" ht="399.95" customHeight="1">
      <c r="A10" s="334"/>
      <c r="B10" s="335"/>
    </row>
    <row r="11" spans="1:2" ht="200.1" customHeight="1">
      <c r="A11" s="334"/>
      <c r="B11" s="335"/>
    </row>
    <row r="12" spans="1:2" ht="13.5" customHeight="1">
      <c r="A12" s="46"/>
      <c r="B12" s="48"/>
    </row>
    <row r="13" spans="1:2" ht="13.5" customHeight="1">
      <c r="A13" s="46"/>
      <c r="B13" s="48"/>
    </row>
    <row r="14" spans="1:2" ht="13.5" customHeight="1">
      <c r="A14" s="46"/>
      <c r="B14" s="48"/>
    </row>
    <row r="15" spans="1:2" ht="13.5" customHeight="1">
      <c r="A15" s="46"/>
      <c r="B15" s="48"/>
    </row>
    <row r="16" spans="1:2" ht="13.5" customHeight="1">
      <c r="A16" s="46"/>
      <c r="B16" s="48"/>
    </row>
    <row r="17" spans="1:2" ht="13.5" customHeight="1">
      <c r="A17" s="49"/>
      <c r="B17" s="50"/>
    </row>
  </sheetData>
  <mergeCells count="4">
    <mergeCell ref="A3:B3"/>
    <mergeCell ref="A1:B1"/>
    <mergeCell ref="A10:B10"/>
    <mergeCell ref="A11:B11"/>
  </mergeCells>
  <phoneticPr fontId="3"/>
  <pageMargins left="0.78740157480314965" right="0.19685039370078741" top="0.39370078740157483" bottom="0.39370078740157483" header="0.5118110236220472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I46"/>
  <sheetViews>
    <sheetView showZeros="0" view="pageBreakPreview" zoomScaleNormal="100" workbookViewId="0">
      <selection activeCell="C2" sqref="C2:I2"/>
    </sheetView>
  </sheetViews>
  <sheetFormatPr defaultColWidth="2.5" defaultRowHeight="15" customHeight="1"/>
  <cols>
    <col min="1" max="3" width="2.5" style="258" customWidth="1"/>
    <col min="4" max="4" width="2.25" style="258" customWidth="1"/>
    <col min="5" max="5" width="2.625" style="258" customWidth="1"/>
    <col min="6" max="12" width="2.5" style="258" customWidth="1"/>
    <col min="13" max="13" width="2.25" style="258" customWidth="1"/>
    <col min="14" max="14" width="2.625" style="258" customWidth="1"/>
    <col min="15" max="30" width="2.5" style="258" customWidth="1"/>
    <col min="31" max="31" width="1.25" style="258" customWidth="1"/>
    <col min="32" max="16384" width="2.5" style="258"/>
  </cols>
  <sheetData>
    <row r="1" spans="1:35" ht="40.5" customHeight="1"/>
    <row r="2" spans="1:35" ht="24">
      <c r="A2" s="259"/>
      <c r="B2" s="260"/>
      <c r="C2" s="345" t="s">
        <v>668</v>
      </c>
      <c r="D2" s="345"/>
      <c r="E2" s="345"/>
      <c r="F2" s="345"/>
      <c r="G2" s="345"/>
      <c r="H2" s="345"/>
      <c r="I2" s="345"/>
      <c r="J2" s="343" t="s">
        <v>499</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4"/>
    </row>
    <row r="7" spans="1:35" ht="15" customHeight="1">
      <c r="B7" s="261" t="s">
        <v>122</v>
      </c>
    </row>
    <row r="8" spans="1:35" ht="13.5" customHeight="1">
      <c r="C8" s="262"/>
      <c r="D8" s="263"/>
      <c r="E8" s="263"/>
      <c r="F8" s="263"/>
      <c r="G8" s="264"/>
      <c r="H8" s="263"/>
      <c r="I8" s="262"/>
      <c r="J8" s="263"/>
      <c r="K8" s="262"/>
      <c r="L8" s="263"/>
      <c r="M8" s="263"/>
      <c r="N8" s="263"/>
      <c r="O8" s="263"/>
      <c r="P8" s="263"/>
      <c r="Q8" s="263"/>
      <c r="R8" s="263"/>
      <c r="S8" s="263"/>
      <c r="T8" s="263"/>
      <c r="U8" s="263"/>
      <c r="V8" s="263"/>
      <c r="W8" s="263"/>
      <c r="X8" s="263"/>
      <c r="Y8" s="263"/>
      <c r="Z8" s="263"/>
      <c r="AA8" s="263"/>
      <c r="AB8" s="263"/>
      <c r="AC8" s="263"/>
      <c r="AD8" s="263"/>
      <c r="AE8" s="263"/>
      <c r="AF8" s="263"/>
      <c r="AG8" s="265"/>
    </row>
    <row r="9" spans="1:35" ht="13.5">
      <c r="C9" s="340" t="s">
        <v>123</v>
      </c>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row>
    <row r="10" spans="1:35" ht="30" customHeight="1">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row>
    <row r="11" spans="1:35" ht="15" customHeight="1">
      <c r="C11" s="261" t="s">
        <v>124</v>
      </c>
    </row>
    <row r="12" spans="1:35" ht="30" customHeight="1">
      <c r="D12" s="266" t="s">
        <v>143</v>
      </c>
      <c r="E12" s="267"/>
      <c r="F12" s="267"/>
      <c r="G12" s="267"/>
      <c r="H12" s="267"/>
      <c r="I12" s="268"/>
      <c r="J12" s="341">
        <f>定期検査報告書!AD56</f>
        <v>0</v>
      </c>
      <c r="K12" s="341"/>
      <c r="L12" s="341"/>
      <c r="M12" s="341"/>
      <c r="N12" s="341"/>
      <c r="O12" s="341"/>
      <c r="P12" s="341"/>
      <c r="Q12" s="341"/>
      <c r="R12" s="341"/>
      <c r="S12" s="341"/>
      <c r="T12" s="341"/>
      <c r="U12" s="341"/>
      <c r="V12" s="341"/>
      <c r="W12" s="269" t="s">
        <v>137</v>
      </c>
      <c r="X12" s="269"/>
      <c r="Y12" s="342">
        <f>定期検査報告書!AJ56</f>
        <v>0</v>
      </c>
      <c r="Z12" s="342"/>
      <c r="AA12" s="342"/>
      <c r="AB12" s="258" t="s">
        <v>138</v>
      </c>
    </row>
    <row r="13" spans="1:35" ht="30" customHeight="1">
      <c r="D13" s="270" t="s">
        <v>125</v>
      </c>
      <c r="E13" s="270"/>
      <c r="F13" s="270"/>
      <c r="G13" s="270"/>
      <c r="H13" s="270"/>
      <c r="I13" s="271"/>
      <c r="J13" s="338">
        <f>定期検査報告書!$K$27</f>
        <v>0</v>
      </c>
      <c r="K13" s="338"/>
      <c r="L13" s="338"/>
      <c r="M13" s="338"/>
      <c r="N13" s="338"/>
      <c r="O13" s="338"/>
      <c r="P13" s="338"/>
      <c r="Q13" s="338"/>
      <c r="R13" s="338"/>
      <c r="S13" s="338"/>
      <c r="T13" s="338"/>
      <c r="U13" s="338"/>
      <c r="V13" s="338"/>
      <c r="W13" s="338"/>
      <c r="X13" s="338"/>
      <c r="Y13" s="338"/>
      <c r="Z13" s="338"/>
      <c r="AA13" s="338"/>
      <c r="AB13" s="338"/>
    </row>
    <row r="14" spans="1:35" ht="30" customHeight="1">
      <c r="D14" s="272" t="s">
        <v>126</v>
      </c>
      <c r="E14" s="272"/>
      <c r="F14" s="272"/>
      <c r="G14" s="272"/>
      <c r="H14" s="272"/>
      <c r="I14" s="273"/>
      <c r="J14" s="338">
        <f>定期検査報告書!$K$25</f>
        <v>0</v>
      </c>
      <c r="K14" s="338"/>
      <c r="L14" s="338"/>
      <c r="M14" s="338"/>
      <c r="N14" s="338"/>
      <c r="O14" s="338"/>
      <c r="P14" s="338"/>
      <c r="Q14" s="338"/>
      <c r="R14" s="338"/>
      <c r="S14" s="338"/>
      <c r="T14" s="338"/>
      <c r="U14" s="338"/>
      <c r="V14" s="338"/>
      <c r="W14" s="338"/>
      <c r="X14" s="338"/>
      <c r="Y14" s="338"/>
      <c r="Z14" s="338"/>
      <c r="AA14" s="338"/>
      <c r="AB14" s="338"/>
    </row>
    <row r="16" spans="1:35" ht="15" customHeight="1">
      <c r="C16" s="261" t="s">
        <v>253</v>
      </c>
    </row>
    <row r="17" spans="3:31" ht="9.75" customHeight="1">
      <c r="C17" s="261"/>
    </row>
    <row r="18" spans="3:31" ht="13.5" customHeight="1">
      <c r="D18" s="312">
        <f>定期検査報告書!$M$30</f>
        <v>0</v>
      </c>
      <c r="E18" s="339" t="s">
        <v>33</v>
      </c>
      <c r="F18" s="339"/>
      <c r="G18" s="339"/>
      <c r="H18" s="339"/>
      <c r="I18" s="339"/>
      <c r="J18" s="339"/>
      <c r="K18" s="339"/>
      <c r="L18" s="275" t="s">
        <v>90</v>
      </c>
      <c r="M18" s="312">
        <f>定期検査報告書!$V$30</f>
        <v>0</v>
      </c>
      <c r="N18" s="339" t="s">
        <v>662</v>
      </c>
      <c r="O18" s="339"/>
      <c r="P18" s="339"/>
      <c r="Q18" s="339"/>
      <c r="R18" s="339"/>
      <c r="S18" s="276"/>
    </row>
    <row r="19" spans="3:31" ht="9.75" customHeight="1">
      <c r="D19" s="274"/>
      <c r="E19" s="311"/>
      <c r="F19" s="311"/>
      <c r="G19" s="311"/>
      <c r="H19" s="311"/>
      <c r="I19" s="311"/>
      <c r="J19" s="311"/>
      <c r="K19" s="311"/>
      <c r="L19" s="275"/>
      <c r="M19" s="274"/>
      <c r="N19" s="311"/>
      <c r="O19" s="311"/>
      <c r="P19" s="311"/>
      <c r="Q19" s="311"/>
      <c r="R19" s="311"/>
      <c r="S19" s="276"/>
    </row>
    <row r="20" spans="3:31" ht="9.75" customHeight="1">
      <c r="D20" s="274"/>
      <c r="E20" s="311"/>
      <c r="F20" s="311"/>
      <c r="G20" s="311"/>
      <c r="H20" s="311"/>
      <c r="I20" s="311"/>
      <c r="J20" s="311"/>
      <c r="K20" s="311"/>
      <c r="L20" s="275"/>
      <c r="M20" s="274"/>
      <c r="N20" s="311"/>
      <c r="O20" s="311"/>
      <c r="P20" s="311"/>
      <c r="Q20" s="311"/>
      <c r="R20" s="311"/>
      <c r="S20" s="276"/>
    </row>
    <row r="21" spans="3:31" ht="13.5" customHeight="1">
      <c r="D21" s="312">
        <f>定期検査報告書!$AD$30</f>
        <v>0</v>
      </c>
      <c r="E21" s="339" t="s">
        <v>32</v>
      </c>
      <c r="F21" s="339"/>
      <c r="G21" s="339"/>
      <c r="H21" s="339"/>
      <c r="I21" s="339"/>
      <c r="J21" s="339"/>
      <c r="K21" s="339"/>
      <c r="L21" s="277"/>
      <c r="M21" s="277"/>
      <c r="N21" s="277"/>
      <c r="O21" s="277"/>
      <c r="P21" s="277"/>
      <c r="Q21" s="277"/>
      <c r="R21" s="277"/>
    </row>
    <row r="22" spans="3:31" ht="9.75" customHeight="1">
      <c r="D22" s="274"/>
      <c r="E22" s="311"/>
      <c r="F22" s="311"/>
      <c r="G22" s="311"/>
      <c r="H22" s="311"/>
      <c r="I22" s="311"/>
      <c r="J22" s="311"/>
      <c r="K22" s="311"/>
      <c r="L22" s="311"/>
      <c r="M22" s="311"/>
      <c r="N22" s="311"/>
      <c r="O22" s="311"/>
      <c r="P22" s="311"/>
      <c r="Q22" s="311"/>
      <c r="R22" s="311"/>
    </row>
    <row r="25" spans="3:31" ht="18.75" customHeight="1">
      <c r="D25" s="336" t="s">
        <v>127</v>
      </c>
      <c r="E25" s="336"/>
      <c r="F25" s="336"/>
      <c r="G25" s="336"/>
      <c r="H25" s="336"/>
      <c r="I25" s="336"/>
      <c r="J25" s="336"/>
      <c r="K25" s="336"/>
    </row>
    <row r="26" spans="3:31" ht="18.75" customHeight="1">
      <c r="D26" s="336"/>
      <c r="E26" s="336"/>
      <c r="F26" s="336"/>
      <c r="G26" s="336"/>
      <c r="H26" s="336"/>
      <c r="I26" s="337"/>
      <c r="J26" s="337"/>
      <c r="K26" s="336"/>
    </row>
    <row r="27" spans="3:31" ht="18.75" customHeight="1">
      <c r="D27" s="336"/>
      <c r="E27" s="336"/>
      <c r="F27" s="336"/>
      <c r="G27" s="336"/>
      <c r="H27" s="336"/>
      <c r="I27" s="337"/>
      <c r="J27" s="337"/>
      <c r="K27" s="336"/>
    </row>
    <row r="28" spans="3:31" ht="18.75" customHeight="1">
      <c r="D28" s="336"/>
      <c r="E28" s="336"/>
      <c r="F28" s="336"/>
      <c r="G28" s="336"/>
      <c r="H28" s="336"/>
      <c r="I28" s="337"/>
      <c r="J28" s="337"/>
      <c r="K28" s="336"/>
    </row>
    <row r="29" spans="3:31" ht="18.75" customHeight="1">
      <c r="D29" s="336"/>
      <c r="E29" s="336"/>
      <c r="F29" s="336"/>
      <c r="G29" s="336"/>
      <c r="H29" s="336"/>
      <c r="I29" s="337"/>
      <c r="J29" s="337"/>
      <c r="K29" s="336"/>
    </row>
    <row r="30" spans="3:31" ht="18.75" customHeight="1">
      <c r="D30" s="336"/>
      <c r="E30" s="336"/>
      <c r="F30" s="336"/>
      <c r="G30" s="336"/>
      <c r="H30" s="336"/>
      <c r="I30" s="337"/>
      <c r="J30" s="337"/>
      <c r="K30" s="336"/>
    </row>
    <row r="31" spans="3:31" ht="18.75" customHeight="1">
      <c r="D31" s="336"/>
      <c r="E31" s="336"/>
      <c r="F31" s="336"/>
      <c r="G31" s="336"/>
      <c r="H31" s="336"/>
      <c r="I31" s="337"/>
      <c r="J31" s="337"/>
      <c r="K31" s="336"/>
      <c r="L31" s="264"/>
      <c r="M31" s="264"/>
      <c r="N31" s="264"/>
      <c r="O31" s="264"/>
      <c r="P31" s="264"/>
      <c r="Q31" s="264"/>
      <c r="R31" s="264"/>
    </row>
    <row r="32" spans="3:31" s="264" customFormat="1" ht="18.75" customHeight="1">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row>
    <row r="33" spans="2:33" s="264" customFormat="1" ht="18.75" customHeight="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row>
    <row r="34" spans="2:33" s="264" customFormat="1" ht="13.5">
      <c r="C34" s="261" t="s">
        <v>128</v>
      </c>
      <c r="D34" s="258"/>
      <c r="E34" s="258"/>
      <c r="F34" s="258"/>
      <c r="G34" s="258"/>
      <c r="H34" s="258"/>
      <c r="I34" s="258"/>
      <c r="J34" s="258"/>
      <c r="K34" s="258"/>
      <c r="L34" s="258"/>
      <c r="M34" s="258"/>
      <c r="N34" s="258"/>
      <c r="O34" s="258"/>
      <c r="P34" s="258"/>
      <c r="Q34" s="258"/>
      <c r="R34" s="258"/>
      <c r="S34" s="263"/>
      <c r="T34" s="263"/>
      <c r="U34" s="263"/>
      <c r="V34" s="263"/>
      <c r="W34" s="263"/>
      <c r="X34" s="263"/>
      <c r="Y34" s="263"/>
      <c r="Z34" s="263"/>
      <c r="AA34" s="263"/>
      <c r="AB34" s="263"/>
      <c r="AC34" s="263"/>
      <c r="AD34" s="263"/>
      <c r="AE34" s="263"/>
    </row>
    <row r="35" spans="2:33" s="264" customFormat="1" ht="18.75" customHeight="1">
      <c r="S35" s="263"/>
      <c r="T35" s="263"/>
      <c r="U35" s="263"/>
      <c r="V35" s="263"/>
      <c r="W35" s="263"/>
      <c r="X35" s="263"/>
      <c r="Y35" s="263"/>
      <c r="Z35" s="263"/>
      <c r="AA35" s="263"/>
      <c r="AB35" s="263"/>
      <c r="AC35" s="263"/>
      <c r="AD35" s="263"/>
      <c r="AE35" s="263"/>
    </row>
    <row r="36" spans="2:33" s="264" customFormat="1" ht="18.75" customHeight="1">
      <c r="S36" s="263"/>
      <c r="T36" s="263"/>
      <c r="U36" s="263"/>
      <c r="V36" s="263"/>
      <c r="W36" s="263"/>
      <c r="X36" s="263"/>
      <c r="Y36" s="263"/>
      <c r="Z36" s="263"/>
      <c r="AA36" s="263"/>
      <c r="AB36" s="263"/>
      <c r="AC36" s="263"/>
      <c r="AD36" s="263"/>
      <c r="AE36" s="263"/>
    </row>
    <row r="37" spans="2:33" ht="15" customHeight="1">
      <c r="B37" s="264"/>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3" ht="15" customHeight="1">
      <c r="B38" s="264"/>
      <c r="C38" s="268"/>
      <c r="D38" s="278"/>
      <c r="E38" s="27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row>
    <row r="39" spans="2:33" ht="15" customHeight="1">
      <c r="C39" s="264" t="s">
        <v>129</v>
      </c>
      <c r="D39" s="279"/>
      <c r="E39" s="279"/>
    </row>
    <row r="40" spans="2:33" ht="15" customHeight="1">
      <c r="C40" s="264"/>
      <c r="D40" s="279"/>
      <c r="E40" s="279"/>
    </row>
    <row r="41" spans="2:33" ht="15" customHeight="1">
      <c r="Q41" s="280"/>
      <c r="R41" s="271"/>
      <c r="S41" s="271"/>
      <c r="T41" s="271"/>
      <c r="U41" s="271"/>
      <c r="V41" s="271"/>
      <c r="W41" s="271"/>
      <c r="X41" s="271"/>
      <c r="Y41" s="271"/>
      <c r="Z41" s="271"/>
      <c r="AA41" s="271"/>
      <c r="AB41" s="271"/>
      <c r="AC41" s="271"/>
      <c r="AD41" s="271"/>
      <c r="AE41" s="271"/>
      <c r="AF41" s="271"/>
      <c r="AG41" s="281"/>
    </row>
    <row r="42" spans="2:33" ht="15" customHeight="1">
      <c r="Q42" s="282"/>
      <c r="R42" s="262" t="s">
        <v>130</v>
      </c>
      <c r="S42" s="264"/>
      <c r="T42" s="264"/>
      <c r="U42" s="264"/>
      <c r="V42" s="264"/>
      <c r="W42" s="264"/>
      <c r="X42" s="264"/>
      <c r="Y42" s="264"/>
      <c r="Z42" s="264"/>
      <c r="AA42" s="264"/>
      <c r="AB42" s="264"/>
      <c r="AC42" s="264"/>
      <c r="AD42" s="264"/>
      <c r="AE42" s="264"/>
      <c r="AF42" s="264"/>
      <c r="AG42" s="283"/>
    </row>
    <row r="43" spans="2:33" ht="15" customHeight="1">
      <c r="Q43" s="282"/>
      <c r="R43" s="262" t="s">
        <v>26</v>
      </c>
      <c r="S43" s="264"/>
      <c r="T43" s="264"/>
      <c r="U43" s="264"/>
      <c r="V43" s="264"/>
      <c r="W43" s="264"/>
      <c r="X43" s="264"/>
      <c r="Y43" s="264"/>
      <c r="Z43" s="264"/>
      <c r="AA43" s="264"/>
      <c r="AB43" s="264"/>
      <c r="AC43" s="264"/>
      <c r="AD43" s="264"/>
      <c r="AE43" s="264"/>
      <c r="AF43" s="264"/>
      <c r="AG43" s="283"/>
    </row>
    <row r="44" spans="2:33" ht="15" customHeight="1">
      <c r="Q44" s="282"/>
      <c r="R44" s="262" t="s">
        <v>27</v>
      </c>
      <c r="S44" s="264"/>
      <c r="T44" s="264"/>
      <c r="U44" s="264"/>
      <c r="V44" s="264"/>
      <c r="W44" s="264"/>
      <c r="X44" s="264"/>
      <c r="Y44" s="264"/>
      <c r="Z44" s="264"/>
      <c r="AA44" s="264"/>
      <c r="AB44" s="264"/>
      <c r="AC44" s="264"/>
      <c r="AD44" s="264"/>
      <c r="AE44" s="264"/>
      <c r="AF44" s="264"/>
      <c r="AG44" s="283"/>
    </row>
    <row r="45" spans="2:33" ht="15" customHeight="1">
      <c r="D45" s="279"/>
      <c r="E45" s="279"/>
      <c r="Q45" s="284"/>
      <c r="R45" s="268"/>
      <c r="S45" s="268"/>
      <c r="T45" s="268"/>
      <c r="U45" s="268"/>
      <c r="V45" s="268"/>
      <c r="W45" s="268"/>
      <c r="X45" s="268"/>
      <c r="Y45" s="268"/>
      <c r="Z45" s="268"/>
      <c r="AA45" s="268"/>
      <c r="AB45" s="268"/>
      <c r="AC45" s="268"/>
      <c r="AD45" s="268"/>
      <c r="AE45" s="268"/>
      <c r="AF45" s="268"/>
      <c r="AG45" s="285"/>
    </row>
    <row r="46" spans="2:33" ht="30" customHeight="1"/>
  </sheetData>
  <sheetProtection sheet="1" formatCells="0" formatColumns="0" formatRows="0"/>
  <mergeCells count="12">
    <mergeCell ref="C9:AH9"/>
    <mergeCell ref="J12:V12"/>
    <mergeCell ref="Y12:AA12"/>
    <mergeCell ref="J2:AI2"/>
    <mergeCell ref="C2:I2"/>
    <mergeCell ref="D25:K25"/>
    <mergeCell ref="D26:K31"/>
    <mergeCell ref="J13:AB13"/>
    <mergeCell ref="J14:AB14"/>
    <mergeCell ref="E21:K21"/>
    <mergeCell ref="E18:K18"/>
    <mergeCell ref="N18:R18"/>
  </mergeCells>
  <phoneticPr fontId="3"/>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ignoredErrors>
    <ignoredError xmlns:x16r3="http://schemas.microsoft.com/office/spreadsheetml/2018/08/main" sqref="D18 M18 D21" x16r3:misleadingForma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159"/>
  <sheetViews>
    <sheetView showZeros="0" view="pageBreakPreview" zoomScaleNormal="100" zoomScaleSheetLayoutView="100" workbookViewId="0">
      <selection activeCell="A2" sqref="A2:AM2"/>
    </sheetView>
  </sheetViews>
  <sheetFormatPr defaultRowHeight="13.5"/>
  <cols>
    <col min="1" max="32" width="2.25" style="82" customWidth="1"/>
    <col min="33" max="45" width="2.25" style="59" customWidth="1"/>
    <col min="46" max="46" width="2.25" style="59" hidden="1" customWidth="1"/>
    <col min="47" max="16384" width="9" style="59"/>
  </cols>
  <sheetData>
    <row r="1" spans="1:46" ht="12.95" customHeight="1">
      <c r="A1" s="174" t="s">
        <v>473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87" t="str">
        <f>定期検査報告書!AR2</f>
        <v>2025-1様式</v>
      </c>
      <c r="AT1" s="88" t="s">
        <v>56</v>
      </c>
    </row>
    <row r="2" spans="1:46">
      <c r="A2" s="364" t="s">
        <v>452</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5"/>
      <c r="AG2" s="365"/>
      <c r="AH2" s="365"/>
      <c r="AI2" s="365"/>
      <c r="AJ2" s="365"/>
      <c r="AK2" s="365"/>
      <c r="AL2" s="365"/>
      <c r="AM2" s="365"/>
    </row>
    <row r="3" spans="1:46">
      <c r="A3" s="366" t="s">
        <v>152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46" ht="12.95" customHeight="1">
      <c r="A4" s="350" t="s">
        <v>82</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46" ht="12.9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61"/>
      <c r="AG5" s="61"/>
      <c r="AH5" s="61"/>
      <c r="AI5" s="61"/>
      <c r="AJ5" s="61"/>
      <c r="AK5" s="61"/>
      <c r="AL5" s="61"/>
      <c r="AM5" s="61"/>
    </row>
    <row r="6" spans="1:46" ht="12.95" customHeight="1">
      <c r="A6" s="16" t="s">
        <v>444</v>
      </c>
      <c r="B6" s="18"/>
      <c r="C6" s="18"/>
      <c r="D6" s="18"/>
      <c r="E6" s="18"/>
      <c r="F6" s="18"/>
      <c r="G6" s="18"/>
      <c r="H6" s="18"/>
      <c r="I6" s="28"/>
      <c r="J6" s="18"/>
      <c r="K6" s="18"/>
      <c r="L6" s="18"/>
      <c r="M6" s="18"/>
      <c r="N6" s="18"/>
      <c r="O6" s="18"/>
      <c r="P6" s="18"/>
      <c r="Q6" s="18"/>
      <c r="R6" s="18"/>
      <c r="S6" s="18"/>
      <c r="T6" s="18"/>
      <c r="U6" s="18"/>
      <c r="V6" s="18"/>
      <c r="W6" s="18"/>
      <c r="X6" s="18"/>
      <c r="Y6" s="18"/>
      <c r="Z6" s="18"/>
      <c r="AA6" s="18"/>
      <c r="AB6" s="18"/>
      <c r="AC6" s="18"/>
      <c r="AD6" s="18"/>
      <c r="AE6" s="18"/>
      <c r="AF6" s="18"/>
      <c r="AG6" s="62"/>
      <c r="AH6" s="62"/>
      <c r="AI6" s="62"/>
      <c r="AJ6" s="62"/>
      <c r="AK6" s="62"/>
      <c r="AL6" s="62"/>
      <c r="AM6" s="62"/>
    </row>
    <row r="7" spans="1:46" ht="12.95" customHeight="1">
      <c r="A7" s="16"/>
      <c r="B7" s="17" t="s">
        <v>64</v>
      </c>
      <c r="C7" s="17"/>
      <c r="D7" s="17"/>
      <c r="E7" s="17"/>
      <c r="F7" s="17"/>
      <c r="G7" s="17"/>
      <c r="H7" s="17"/>
      <c r="I7" s="17"/>
      <c r="J7" s="356">
        <f>定期検査報告書!$J$13</f>
        <v>0</v>
      </c>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row>
    <row r="8" spans="1:46" ht="12.95" customHeight="1">
      <c r="A8" s="16"/>
      <c r="B8" s="17" t="s">
        <v>65</v>
      </c>
      <c r="C8" s="17"/>
      <c r="D8" s="17"/>
      <c r="E8" s="17"/>
      <c r="F8" s="17"/>
      <c r="G8" s="17"/>
      <c r="H8" s="17"/>
      <c r="I8" s="17"/>
      <c r="J8" s="356">
        <f>定期検査報告書!$J$14</f>
        <v>0</v>
      </c>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row>
    <row r="9" spans="1:46" ht="12.95" customHeight="1">
      <c r="A9" s="16"/>
      <c r="B9" s="17" t="s">
        <v>66</v>
      </c>
      <c r="C9" s="17"/>
      <c r="D9" s="17"/>
      <c r="E9" s="17"/>
      <c r="F9" s="17"/>
      <c r="G9" s="17"/>
      <c r="H9" s="17"/>
      <c r="I9" s="17"/>
      <c r="J9" s="356">
        <f>定期検査報告書!$J$15</f>
        <v>0</v>
      </c>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row>
    <row r="10" spans="1:46" ht="12.95" customHeight="1">
      <c r="A10" s="16"/>
      <c r="B10" s="17" t="s">
        <v>67</v>
      </c>
      <c r="C10" s="17"/>
      <c r="D10" s="17"/>
      <c r="E10" s="17"/>
      <c r="F10" s="17"/>
      <c r="G10" s="17"/>
      <c r="H10" s="17"/>
      <c r="I10" s="17"/>
      <c r="J10" s="356">
        <f>定期検査報告書!$J$16</f>
        <v>0</v>
      </c>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row>
    <row r="11" spans="1:46" ht="12.95" customHeight="1">
      <c r="A11" s="22" t="s">
        <v>35</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63"/>
      <c r="AH11" s="63"/>
      <c r="AI11" s="63"/>
      <c r="AJ11" s="63"/>
      <c r="AK11" s="63"/>
      <c r="AL11" s="63"/>
      <c r="AM11" s="63"/>
    </row>
    <row r="12" spans="1:46" ht="12.95" customHeight="1">
      <c r="A12" s="16"/>
      <c r="B12" s="17" t="s">
        <v>64</v>
      </c>
      <c r="C12" s="17"/>
      <c r="D12" s="17"/>
      <c r="E12" s="17"/>
      <c r="F12" s="17"/>
      <c r="G12" s="17"/>
      <c r="H12" s="17"/>
      <c r="I12" s="17"/>
      <c r="J12" s="356">
        <f>定期検査報告書!$J$19</f>
        <v>0</v>
      </c>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row>
    <row r="13" spans="1:46" ht="12.95" customHeight="1">
      <c r="A13" s="16"/>
      <c r="B13" s="17" t="s">
        <v>65</v>
      </c>
      <c r="C13" s="17"/>
      <c r="D13" s="17"/>
      <c r="E13" s="17"/>
      <c r="F13" s="17"/>
      <c r="G13" s="17"/>
      <c r="H13" s="17"/>
      <c r="I13" s="17"/>
      <c r="J13" s="356">
        <f>定期検査報告書!$J$20</f>
        <v>0</v>
      </c>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row>
    <row r="14" spans="1:46" ht="12.95" customHeight="1">
      <c r="A14" s="16"/>
      <c r="B14" s="17" t="s">
        <v>66</v>
      </c>
      <c r="C14" s="17"/>
      <c r="D14" s="17"/>
      <c r="E14" s="17"/>
      <c r="F14" s="17"/>
      <c r="G14" s="17"/>
      <c r="H14" s="17"/>
      <c r="I14" s="17"/>
      <c r="J14" s="356">
        <f>定期検査報告書!$J$21</f>
        <v>0</v>
      </c>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row>
    <row r="15" spans="1:46" ht="12.95" customHeight="1">
      <c r="A15" s="16"/>
      <c r="B15" s="17" t="s">
        <v>67</v>
      </c>
      <c r="C15" s="17"/>
      <c r="D15" s="17"/>
      <c r="E15" s="17"/>
      <c r="F15" s="17"/>
      <c r="G15" s="17"/>
      <c r="H15" s="17"/>
      <c r="I15" s="17"/>
      <c r="J15" s="356">
        <f>定期検査報告書!$J$22</f>
        <v>0</v>
      </c>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row>
    <row r="16" spans="1:46" ht="12.95" customHeight="1">
      <c r="A16" s="22" t="s">
        <v>443</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63"/>
      <c r="AH16" s="63"/>
      <c r="AI16" s="63"/>
      <c r="AJ16" s="63"/>
      <c r="AK16" s="63"/>
      <c r="AL16" s="63"/>
      <c r="AM16" s="63"/>
    </row>
    <row r="17" spans="1:40" ht="12.95" customHeight="1">
      <c r="A17" s="16"/>
      <c r="B17" s="17" t="s">
        <v>50</v>
      </c>
      <c r="C17" s="17"/>
      <c r="D17" s="17"/>
      <c r="E17" s="17"/>
      <c r="F17" s="17"/>
      <c r="G17" s="17"/>
      <c r="H17" s="17"/>
      <c r="I17" s="17"/>
      <c r="J17" s="356">
        <f>定期検査報告書!$K$25</f>
        <v>0</v>
      </c>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row>
    <row r="18" spans="1:40" ht="12.95" customHeight="1">
      <c r="A18" s="16"/>
      <c r="B18" s="17" t="s">
        <v>75</v>
      </c>
      <c r="C18" s="17"/>
      <c r="D18" s="17"/>
      <c r="E18" s="17"/>
      <c r="F18" s="17"/>
      <c r="G18" s="17"/>
      <c r="H18" s="17"/>
      <c r="I18" s="17"/>
      <c r="J18" s="356">
        <f>定期検査報告書!$K$26</f>
        <v>0</v>
      </c>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40" ht="12.95" customHeight="1">
      <c r="A19" s="16"/>
      <c r="B19" s="17" t="s">
        <v>76</v>
      </c>
      <c r="C19" s="17"/>
      <c r="D19" s="17"/>
      <c r="E19" s="17"/>
      <c r="F19" s="17"/>
      <c r="G19" s="17"/>
      <c r="H19" s="17"/>
      <c r="I19" s="17"/>
      <c r="J19" s="356">
        <f>定期検査報告書!$K$27</f>
        <v>0</v>
      </c>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40" ht="12.95" customHeight="1">
      <c r="A20" s="16"/>
      <c r="B20" s="17" t="s">
        <v>77</v>
      </c>
      <c r="C20" s="17"/>
      <c r="D20" s="17"/>
      <c r="E20" s="17"/>
      <c r="F20" s="17"/>
      <c r="G20" s="17"/>
      <c r="H20" s="17"/>
      <c r="I20" s="17"/>
      <c r="J20" s="383">
        <f>定期検査報告書!$K$28</f>
        <v>0</v>
      </c>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row>
    <row r="21" spans="1:40" ht="2.25" customHeight="1">
      <c r="A21" s="22"/>
      <c r="B21" s="21"/>
      <c r="C21" s="21"/>
      <c r="D21" s="21"/>
      <c r="E21" s="21"/>
      <c r="F21" s="21"/>
      <c r="G21" s="21"/>
      <c r="H21" s="21"/>
      <c r="I21" s="21"/>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40" ht="12.95" customHeight="1">
      <c r="A22" s="11" t="s">
        <v>154</v>
      </c>
      <c r="B22" s="11"/>
      <c r="C22" s="11"/>
      <c r="D22" s="11"/>
      <c r="E22" s="11"/>
      <c r="F22" s="11"/>
      <c r="G22" s="11"/>
      <c r="H22" s="11"/>
      <c r="I22" s="11"/>
      <c r="J22" s="11"/>
      <c r="K22" s="11"/>
      <c r="L22" s="11"/>
      <c r="M22" s="89">
        <f>定期検査報告書!$M$30</f>
        <v>0</v>
      </c>
      <c r="N22" s="8" t="s">
        <v>57</v>
      </c>
      <c r="O22" s="8"/>
      <c r="P22" s="8"/>
      <c r="Q22" s="8"/>
      <c r="R22" s="8"/>
      <c r="S22" s="8"/>
      <c r="T22" s="8"/>
      <c r="U22" s="10" t="s">
        <v>58</v>
      </c>
      <c r="V22" s="89">
        <f>定期検査報告書!$V$30</f>
        <v>0</v>
      </c>
      <c r="W22" s="8" t="s">
        <v>59</v>
      </c>
      <c r="X22" s="8"/>
      <c r="Y22" s="8"/>
      <c r="Z22" s="8"/>
      <c r="AA22" s="8"/>
      <c r="AB22" s="59"/>
      <c r="AC22" s="11"/>
      <c r="AD22" s="89">
        <f>定期検査報告書!$AD$30</f>
        <v>0</v>
      </c>
      <c r="AE22" s="8" t="s">
        <v>53</v>
      </c>
      <c r="AF22" s="8"/>
      <c r="AG22" s="8"/>
      <c r="AJ22" s="11"/>
      <c r="AK22" s="11"/>
      <c r="AL22" s="11"/>
      <c r="AM22" s="11"/>
    </row>
    <row r="23" spans="1:40" ht="2.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58"/>
    </row>
    <row r="24" spans="1:40" ht="12.95" customHeight="1">
      <c r="A24" s="22" t="s">
        <v>243</v>
      </c>
      <c r="B24" s="21"/>
      <c r="C24" s="21"/>
      <c r="D24" s="21"/>
      <c r="E24" s="21"/>
      <c r="F24" s="21"/>
      <c r="G24" s="21"/>
      <c r="H24" s="21"/>
      <c r="I24" s="2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58"/>
    </row>
    <row r="25" spans="1:40" ht="12.95" customHeight="1">
      <c r="A25" s="16"/>
      <c r="B25" s="17" t="s">
        <v>244</v>
      </c>
      <c r="C25" s="17"/>
      <c r="D25" s="17"/>
      <c r="E25" s="17"/>
      <c r="F25" s="17"/>
      <c r="G25" s="17"/>
      <c r="H25" s="17"/>
      <c r="I25" s="17"/>
      <c r="J25" s="16"/>
      <c r="K25" s="90">
        <f>定期検査報告書!$K$123</f>
        <v>0</v>
      </c>
      <c r="L25" s="16" t="s">
        <v>104</v>
      </c>
      <c r="M25" s="16"/>
      <c r="N25" s="16"/>
      <c r="O25" s="90">
        <f>定期検査報告書!$O$123</f>
        <v>0</v>
      </c>
      <c r="P25" s="16" t="s">
        <v>212</v>
      </c>
      <c r="Q25" s="16"/>
      <c r="R25" s="16"/>
      <c r="S25" s="16"/>
      <c r="T25" s="16"/>
      <c r="U25" s="16"/>
      <c r="V25" s="16"/>
      <c r="W25" s="16"/>
      <c r="X25" s="16"/>
      <c r="Y25" s="16"/>
      <c r="Z25" s="16"/>
      <c r="AA25" s="16"/>
      <c r="AB25" s="16"/>
      <c r="AC25" s="16"/>
      <c r="AD25" s="16"/>
      <c r="AE25" s="16"/>
      <c r="AF25" s="16"/>
      <c r="AG25" s="16"/>
      <c r="AH25" s="16"/>
      <c r="AI25" s="16"/>
      <c r="AJ25" s="16"/>
      <c r="AK25" s="16"/>
      <c r="AL25" s="16"/>
      <c r="AM25" s="16"/>
    </row>
    <row r="26" spans="1:40" ht="2.25" customHeight="1">
      <c r="A26" s="16"/>
      <c r="B26" s="17"/>
      <c r="C26" s="17"/>
      <c r="D26" s="17"/>
      <c r="E26" s="17"/>
      <c r="F26" s="17"/>
      <c r="G26" s="17"/>
      <c r="H26" s="17"/>
      <c r="I26" s="17"/>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40" ht="12.95" customHeight="1">
      <c r="A27" s="16"/>
      <c r="B27" s="17" t="s">
        <v>245</v>
      </c>
      <c r="C27" s="17"/>
      <c r="D27" s="17"/>
      <c r="E27" s="17"/>
      <c r="F27" s="17"/>
      <c r="G27" s="17"/>
      <c r="H27" s="17"/>
      <c r="I27" s="17"/>
      <c r="J27" s="16"/>
      <c r="K27" s="90">
        <f>定期検査報告書!$K$125</f>
        <v>0</v>
      </c>
      <c r="L27" s="16" t="s">
        <v>104</v>
      </c>
      <c r="M27" s="16"/>
      <c r="N27" s="16"/>
      <c r="O27" s="90">
        <f>定期検査報告書!$O$125</f>
        <v>0</v>
      </c>
      <c r="P27" s="16" t="s">
        <v>212</v>
      </c>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40" ht="2.25" customHeight="1">
      <c r="A28" s="16"/>
      <c r="B28" s="17"/>
      <c r="C28" s="17"/>
      <c r="D28" s="17"/>
      <c r="E28" s="17"/>
      <c r="F28" s="17"/>
      <c r="G28" s="17"/>
      <c r="H28" s="17"/>
      <c r="I28" s="17"/>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40" ht="12.75" customHeight="1">
      <c r="A29" s="16"/>
      <c r="B29" s="17" t="s">
        <v>246</v>
      </c>
      <c r="C29" s="17"/>
      <c r="D29" s="17"/>
      <c r="E29" s="17"/>
      <c r="F29" s="17"/>
      <c r="G29" s="17"/>
      <c r="H29" s="17"/>
      <c r="I29" s="17"/>
      <c r="J29" s="16"/>
      <c r="K29" s="357">
        <f>定期検査報告書!$F$142</f>
        <v>0</v>
      </c>
      <c r="L29" s="357"/>
      <c r="M29" s="357"/>
      <c r="N29" s="357"/>
      <c r="O29" s="357"/>
      <c r="P29" s="357"/>
      <c r="Q29" s="357"/>
      <c r="R29" s="357"/>
      <c r="S29" s="357"/>
      <c r="T29" s="357"/>
      <c r="U29" s="357"/>
      <c r="V29" s="357"/>
      <c r="W29" s="357"/>
      <c r="X29" s="357"/>
      <c r="Y29" s="357"/>
      <c r="Z29" s="357">
        <f>定期検査報告書!$F$145</f>
        <v>0</v>
      </c>
      <c r="AA29" s="357"/>
      <c r="AB29" s="357"/>
      <c r="AC29" s="357"/>
      <c r="AD29" s="357"/>
      <c r="AE29" s="357"/>
      <c r="AF29" s="357"/>
      <c r="AG29" s="357"/>
      <c r="AH29" s="357"/>
      <c r="AI29" s="357"/>
      <c r="AJ29" s="357"/>
      <c r="AK29" s="357"/>
      <c r="AL29" s="357"/>
      <c r="AM29" s="357"/>
    </row>
    <row r="30" spans="1:40" ht="12.75" customHeight="1">
      <c r="A30" s="16"/>
      <c r="B30" s="17"/>
      <c r="C30" s="17"/>
      <c r="D30" s="17"/>
      <c r="E30" s="17"/>
      <c r="F30" s="17"/>
      <c r="G30" s="17"/>
      <c r="H30" s="17"/>
      <c r="I30" s="17"/>
      <c r="J30" s="16"/>
      <c r="K30" s="357">
        <f>定期検査報告書!$F$148</f>
        <v>0</v>
      </c>
      <c r="L30" s="357"/>
      <c r="M30" s="357"/>
      <c r="N30" s="357"/>
      <c r="O30" s="357"/>
      <c r="P30" s="357"/>
      <c r="Q30" s="357"/>
      <c r="R30" s="357"/>
      <c r="S30" s="357"/>
      <c r="T30" s="357"/>
      <c r="U30" s="357"/>
      <c r="V30" s="357"/>
      <c r="W30" s="357"/>
      <c r="X30" s="357"/>
      <c r="Y30" s="357"/>
      <c r="Z30" s="357">
        <f>定期検査報告書!$F$151</f>
        <v>0</v>
      </c>
      <c r="AA30" s="357"/>
      <c r="AB30" s="357"/>
      <c r="AC30" s="357"/>
      <c r="AD30" s="357"/>
      <c r="AE30" s="357"/>
      <c r="AF30" s="357"/>
      <c r="AG30" s="357"/>
      <c r="AH30" s="357"/>
      <c r="AI30" s="357"/>
      <c r="AJ30" s="357"/>
      <c r="AK30" s="357"/>
      <c r="AL30" s="357"/>
      <c r="AM30" s="357"/>
    </row>
    <row r="31" spans="1:40" ht="2.25" customHeight="1">
      <c r="A31" s="16"/>
      <c r="B31" s="17"/>
      <c r="C31" s="17"/>
      <c r="D31" s="17"/>
      <c r="E31" s="17"/>
      <c r="F31" s="17"/>
      <c r="G31" s="17"/>
      <c r="H31" s="17"/>
      <c r="I31" s="17"/>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row>
    <row r="32" spans="1:40" ht="12.95" customHeight="1">
      <c r="A32" s="16"/>
      <c r="B32" s="17" t="s">
        <v>247</v>
      </c>
      <c r="C32" s="17"/>
      <c r="D32" s="17"/>
      <c r="E32" s="17"/>
      <c r="F32" s="17"/>
      <c r="G32" s="17"/>
      <c r="H32" s="17"/>
      <c r="I32" s="17"/>
      <c r="J32" s="16"/>
      <c r="K32" s="90">
        <f>定期検査報告書!$K$127</f>
        <v>0</v>
      </c>
      <c r="L32" s="16" t="s">
        <v>217</v>
      </c>
      <c r="M32" s="16"/>
      <c r="N32" s="16"/>
      <c r="O32" s="16"/>
      <c r="P32" s="16"/>
      <c r="Q32" s="91">
        <f>定期検査報告書!$K$129</f>
        <v>0</v>
      </c>
      <c r="R32" s="8" t="s">
        <v>463</v>
      </c>
      <c r="S32" s="79"/>
      <c r="T32" s="79"/>
      <c r="U32" s="79"/>
      <c r="V32" s="8" t="s">
        <v>30</v>
      </c>
      <c r="W32" s="347">
        <f>定期検査報告書!$Q$129</f>
        <v>0</v>
      </c>
      <c r="X32" s="347"/>
      <c r="Y32" s="347">
        <f>定期検査報告書!$S$129</f>
        <v>0</v>
      </c>
      <c r="Z32" s="347"/>
      <c r="AA32" s="79" t="s">
        <v>86</v>
      </c>
      <c r="AB32" s="347">
        <f>定期検査報告書!$V$129</f>
        <v>0</v>
      </c>
      <c r="AC32" s="347"/>
      <c r="AD32" s="79" t="s">
        <v>93</v>
      </c>
      <c r="AE32" s="8" t="s">
        <v>102</v>
      </c>
      <c r="AF32" s="79"/>
      <c r="AG32" s="79"/>
      <c r="AH32" s="79"/>
      <c r="AI32" s="79"/>
      <c r="AJ32" s="79"/>
      <c r="AK32" s="79"/>
      <c r="AL32" s="79"/>
      <c r="AM32" s="79"/>
      <c r="AN32" s="79"/>
    </row>
    <row r="33" spans="1:39" ht="2.25" customHeight="1">
      <c r="A33" s="16"/>
      <c r="B33" s="17"/>
      <c r="C33" s="17"/>
      <c r="D33" s="17"/>
      <c r="E33" s="17"/>
      <c r="F33" s="17"/>
      <c r="G33" s="17"/>
      <c r="H33" s="17"/>
      <c r="I33" s="17"/>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row>
    <row r="34" spans="1:39" ht="12.95" customHeight="1">
      <c r="A34" s="16"/>
      <c r="B34" s="17"/>
      <c r="C34" s="17"/>
      <c r="D34" s="17"/>
      <c r="E34" s="17"/>
      <c r="F34" s="17"/>
      <c r="G34" s="17"/>
      <c r="H34" s="17"/>
      <c r="I34" s="17"/>
      <c r="J34" s="16"/>
      <c r="K34" s="91">
        <f>定期検査報告書!$AE$129</f>
        <v>0</v>
      </c>
      <c r="L34" s="8" t="s">
        <v>248</v>
      </c>
      <c r="M34" s="16"/>
      <c r="N34" s="16"/>
      <c r="O34" s="16"/>
      <c r="P34" s="16"/>
      <c r="Q34" s="16"/>
      <c r="R34" s="387"/>
      <c r="S34" s="387"/>
      <c r="T34" s="387"/>
      <c r="U34" s="387"/>
      <c r="V34" s="387"/>
      <c r="W34" s="387"/>
      <c r="X34" s="387"/>
      <c r="Y34" s="387"/>
      <c r="Z34" s="387"/>
      <c r="AA34" s="387"/>
      <c r="AB34" s="387"/>
      <c r="AC34" s="387"/>
      <c r="AD34" s="387"/>
      <c r="AE34" s="387"/>
      <c r="AF34" s="387"/>
      <c r="AG34" s="387"/>
      <c r="AH34" s="387"/>
      <c r="AI34" s="387"/>
      <c r="AJ34" s="387"/>
      <c r="AK34" s="387"/>
      <c r="AL34" s="387"/>
      <c r="AM34" s="16" t="s">
        <v>249</v>
      </c>
    </row>
    <row r="35" spans="1:39" ht="12.95" customHeight="1">
      <c r="A35" s="16"/>
      <c r="B35" s="17"/>
      <c r="C35" s="17"/>
      <c r="D35" s="23"/>
      <c r="E35" s="23"/>
      <c r="F35" s="23"/>
      <c r="G35" s="23"/>
      <c r="H35" s="23"/>
      <c r="I35" s="23"/>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row>
    <row r="36" spans="1:39" ht="12.95" customHeight="1">
      <c r="A36" s="16"/>
      <c r="B36" s="17"/>
      <c r="C36" s="17"/>
      <c r="D36" s="23"/>
      <c r="E36" s="23"/>
      <c r="F36" s="23"/>
      <c r="G36" s="23"/>
      <c r="H36" s="23"/>
      <c r="I36" s="23"/>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ht="12.95" customHeight="1">
      <c r="A37" s="16"/>
      <c r="B37" s="17"/>
      <c r="C37" s="17"/>
      <c r="D37" s="17"/>
      <c r="E37" s="17"/>
      <c r="F37" s="17"/>
      <c r="G37" s="17"/>
      <c r="H37" s="17"/>
      <c r="I37" s="17"/>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39" ht="12.95" customHeight="1">
      <c r="A38" s="16"/>
      <c r="B38" s="17"/>
      <c r="C38" s="17"/>
      <c r="D38" s="17"/>
      <c r="E38" s="17"/>
      <c r="F38" s="17"/>
      <c r="G38" s="17"/>
      <c r="H38" s="17"/>
      <c r="I38" s="17"/>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39" ht="12.95" customHeight="1">
      <c r="A39" s="16"/>
      <c r="B39" s="17"/>
      <c r="C39" s="17"/>
      <c r="D39" s="17"/>
      <c r="E39" s="17"/>
      <c r="F39" s="17"/>
      <c r="G39" s="17"/>
      <c r="H39" s="17"/>
      <c r="I39" s="17"/>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39" ht="12.95" customHeight="1">
      <c r="A40" s="16"/>
      <c r="B40" s="17"/>
      <c r="C40" s="17"/>
      <c r="D40" s="17"/>
      <c r="E40" s="17"/>
      <c r="F40" s="17"/>
      <c r="G40" s="17"/>
      <c r="H40" s="17"/>
      <c r="I40" s="17"/>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row>
    <row r="41" spans="1:39" ht="12.95" customHeight="1">
      <c r="A41" s="16"/>
      <c r="B41" s="17"/>
      <c r="C41" s="17"/>
      <c r="D41" s="17"/>
      <c r="E41" s="17"/>
      <c r="F41" s="17"/>
      <c r="G41" s="17"/>
      <c r="H41" s="17"/>
      <c r="I41" s="17"/>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row>
    <row r="42" spans="1:39" ht="12.95" customHeight="1">
      <c r="A42" s="16"/>
      <c r="B42" s="17"/>
      <c r="C42" s="17"/>
      <c r="D42" s="17"/>
      <c r="E42" s="17"/>
      <c r="F42" s="17"/>
      <c r="G42" s="17"/>
      <c r="H42" s="17"/>
      <c r="I42" s="17"/>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1:39" ht="12.95" customHeight="1">
      <c r="A43" s="16"/>
      <c r="B43" s="17"/>
      <c r="C43" s="17"/>
      <c r="D43" s="17"/>
      <c r="E43" s="17"/>
      <c r="F43" s="17"/>
      <c r="G43" s="17"/>
      <c r="H43" s="17"/>
      <c r="I43" s="17"/>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1:39" ht="12.95" customHeight="1">
      <c r="A44" s="16"/>
      <c r="B44" s="17"/>
      <c r="C44" s="17"/>
      <c r="D44" s="17"/>
      <c r="E44" s="17"/>
      <c r="F44" s="17"/>
      <c r="G44" s="17"/>
      <c r="H44" s="17"/>
      <c r="I44" s="17"/>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row>
    <row r="45" spans="1:39" ht="12.95" customHeight="1">
      <c r="A45" s="16"/>
      <c r="B45" s="17"/>
      <c r="C45" s="17"/>
      <c r="D45" s="17"/>
      <c r="E45" s="17"/>
      <c r="F45" s="17"/>
      <c r="G45" s="17"/>
      <c r="H45" s="17"/>
      <c r="I45" s="17"/>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row>
    <row r="46" spans="1:39" ht="12.95" customHeight="1">
      <c r="A46" s="16"/>
      <c r="B46" s="17"/>
      <c r="C46" s="17"/>
      <c r="D46" s="17"/>
      <c r="E46" s="17"/>
      <c r="F46" s="17"/>
      <c r="G46" s="17"/>
      <c r="H46" s="17"/>
      <c r="I46" s="17"/>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row>
    <row r="47" spans="1:39" ht="12.95" customHeight="1">
      <c r="A47" s="16"/>
      <c r="B47" s="17"/>
      <c r="C47" s="17"/>
      <c r="D47" s="17"/>
      <c r="E47" s="17"/>
      <c r="F47" s="17"/>
      <c r="G47" s="17"/>
      <c r="H47" s="17"/>
      <c r="I47" s="17"/>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row>
    <row r="48" spans="1:39" ht="12.95" customHeight="1">
      <c r="A48" s="16"/>
      <c r="B48" s="17"/>
      <c r="C48" s="17"/>
      <c r="D48" s="17"/>
      <c r="E48" s="17"/>
      <c r="F48" s="17"/>
      <c r="G48" s="17"/>
      <c r="H48" s="17"/>
      <c r="I48" s="17"/>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row>
    <row r="49" spans="1:46" ht="183.95" customHeight="1">
      <c r="A49" s="384"/>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58"/>
      <c r="AO49" s="58"/>
      <c r="AP49" s="58"/>
      <c r="AQ49" s="58"/>
      <c r="AR49" s="58"/>
      <c r="AS49" s="58"/>
      <c r="AT49" s="58"/>
    </row>
    <row r="50" spans="1:46" ht="12.95" customHeight="1">
      <c r="A50" s="11"/>
      <c r="B50" s="11"/>
      <c r="C50" s="92" t="s">
        <v>141</v>
      </c>
      <c r="D50" s="93"/>
      <c r="E50" s="93"/>
      <c r="F50" s="93"/>
      <c r="G50" s="93"/>
      <c r="H50" s="93"/>
      <c r="I50" s="94"/>
      <c r="J50" s="92" t="s">
        <v>142</v>
      </c>
      <c r="K50" s="93"/>
      <c r="L50" s="93"/>
      <c r="M50" s="93"/>
      <c r="N50" s="93"/>
      <c r="O50" s="93"/>
      <c r="P50" s="93"/>
      <c r="Q50" s="93"/>
      <c r="R50" s="93"/>
      <c r="S50" s="93"/>
      <c r="T50" s="93"/>
      <c r="U50" s="93"/>
      <c r="V50" s="93"/>
      <c r="W50" s="93"/>
      <c r="X50" s="93"/>
      <c r="Y50" s="93"/>
      <c r="Z50" s="93"/>
      <c r="AA50" s="93"/>
      <c r="AB50" s="94"/>
      <c r="AC50" s="11"/>
      <c r="AD50" s="358" t="s">
        <v>136</v>
      </c>
      <c r="AE50" s="359"/>
      <c r="AF50" s="359"/>
      <c r="AG50" s="359"/>
      <c r="AH50" s="359"/>
      <c r="AI50" s="360"/>
      <c r="AJ50" s="358" t="s">
        <v>137</v>
      </c>
      <c r="AK50" s="359"/>
      <c r="AL50" s="360"/>
      <c r="AM50" s="11"/>
      <c r="AN50" s="58"/>
      <c r="AO50" s="58"/>
      <c r="AP50" s="58"/>
      <c r="AQ50" s="58"/>
      <c r="AR50" s="58"/>
      <c r="AS50" s="58"/>
      <c r="AT50" s="58"/>
    </row>
    <row r="51" spans="1:46" ht="12.95" customHeight="1">
      <c r="A51" s="11"/>
      <c r="B51" s="11"/>
      <c r="C51" s="388"/>
      <c r="D51" s="389"/>
      <c r="E51" s="389"/>
      <c r="F51" s="389"/>
      <c r="G51" s="389"/>
      <c r="H51" s="389"/>
      <c r="I51" s="390"/>
      <c r="J51" s="320"/>
      <c r="K51" s="321"/>
      <c r="L51" s="321"/>
      <c r="M51" s="321"/>
      <c r="N51" s="321"/>
      <c r="O51" s="321"/>
      <c r="P51" s="321"/>
      <c r="Q51" s="321"/>
      <c r="R51" s="321"/>
      <c r="S51" s="321"/>
      <c r="T51" s="321"/>
      <c r="U51" s="321"/>
      <c r="V51" s="321"/>
      <c r="W51" s="321"/>
      <c r="X51" s="321"/>
      <c r="Y51" s="321"/>
      <c r="Z51" s="321"/>
      <c r="AA51" s="321"/>
      <c r="AB51" s="322"/>
      <c r="AC51" s="11"/>
      <c r="AD51" s="367">
        <f>定期検査報告書!AD56</f>
        <v>0</v>
      </c>
      <c r="AE51" s="368"/>
      <c r="AF51" s="368"/>
      <c r="AG51" s="368"/>
      <c r="AH51" s="368"/>
      <c r="AI51" s="369"/>
      <c r="AJ51" s="376">
        <f>定期検査報告書!AJ56</f>
        <v>0</v>
      </c>
      <c r="AK51" s="377"/>
      <c r="AL51" s="72"/>
      <c r="AM51" s="11"/>
      <c r="AN51" s="58"/>
      <c r="AO51" s="58"/>
      <c r="AP51" s="58"/>
      <c r="AQ51" s="58"/>
      <c r="AR51" s="58"/>
      <c r="AS51" s="58"/>
      <c r="AT51" s="58"/>
    </row>
    <row r="52" spans="1:46" ht="12.95" customHeight="1">
      <c r="A52" s="11"/>
      <c r="B52" s="11"/>
      <c r="C52" s="391"/>
      <c r="D52" s="392"/>
      <c r="E52" s="392"/>
      <c r="F52" s="392"/>
      <c r="G52" s="392"/>
      <c r="H52" s="392"/>
      <c r="I52" s="393"/>
      <c r="J52" s="323"/>
      <c r="K52" s="187"/>
      <c r="L52" s="187"/>
      <c r="M52" s="187"/>
      <c r="N52" s="187"/>
      <c r="O52" s="187"/>
      <c r="P52" s="187"/>
      <c r="Q52" s="187"/>
      <c r="R52" s="187"/>
      <c r="S52" s="187"/>
      <c r="T52" s="187"/>
      <c r="U52" s="187"/>
      <c r="V52" s="187"/>
      <c r="W52" s="187"/>
      <c r="X52" s="187"/>
      <c r="Y52" s="187"/>
      <c r="Z52" s="187"/>
      <c r="AA52" s="187"/>
      <c r="AB52" s="324"/>
      <c r="AC52" s="11"/>
      <c r="AD52" s="370"/>
      <c r="AE52" s="371"/>
      <c r="AF52" s="371"/>
      <c r="AG52" s="371"/>
      <c r="AH52" s="371"/>
      <c r="AI52" s="372"/>
      <c r="AJ52" s="378"/>
      <c r="AK52" s="379"/>
      <c r="AL52" s="73"/>
      <c r="AM52" s="11"/>
      <c r="AN52" s="58"/>
      <c r="AO52" s="58"/>
      <c r="AP52" s="58"/>
      <c r="AQ52" s="58"/>
      <c r="AR52" s="97"/>
      <c r="AS52" s="58"/>
      <c r="AT52" s="58"/>
    </row>
    <row r="53" spans="1:46" ht="12.95" customHeight="1">
      <c r="A53" s="11"/>
      <c r="B53" s="11"/>
      <c r="C53" s="391"/>
      <c r="D53" s="392"/>
      <c r="E53" s="392"/>
      <c r="F53" s="392"/>
      <c r="G53" s="392"/>
      <c r="H53" s="392"/>
      <c r="I53" s="393"/>
      <c r="J53" s="323"/>
      <c r="K53" s="187"/>
      <c r="L53" s="187"/>
      <c r="M53" s="187"/>
      <c r="N53" s="187"/>
      <c r="O53" s="187"/>
      <c r="P53" s="187"/>
      <c r="Q53" s="187"/>
      <c r="R53" s="187"/>
      <c r="S53" s="187"/>
      <c r="T53" s="187"/>
      <c r="U53" s="187"/>
      <c r="V53" s="187"/>
      <c r="W53" s="187"/>
      <c r="X53" s="187"/>
      <c r="Y53" s="187"/>
      <c r="Z53" s="187"/>
      <c r="AA53" s="187"/>
      <c r="AB53" s="324"/>
      <c r="AC53" s="11"/>
      <c r="AD53" s="370"/>
      <c r="AE53" s="371"/>
      <c r="AF53" s="371"/>
      <c r="AG53" s="371"/>
      <c r="AH53" s="371"/>
      <c r="AI53" s="372"/>
      <c r="AJ53" s="378"/>
      <c r="AK53" s="379"/>
      <c r="AL53" s="73"/>
      <c r="AM53" s="11"/>
      <c r="AN53" s="58"/>
      <c r="AO53" s="58"/>
      <c r="AP53" s="58"/>
      <c r="AQ53" s="58"/>
      <c r="AR53" s="58"/>
      <c r="AS53" s="58"/>
      <c r="AT53" s="58"/>
    </row>
    <row r="54" spans="1:46" ht="12.95" customHeight="1">
      <c r="A54" s="11"/>
      <c r="B54" s="11"/>
      <c r="C54" s="394"/>
      <c r="D54" s="395"/>
      <c r="E54" s="395"/>
      <c r="F54" s="395"/>
      <c r="G54" s="395"/>
      <c r="H54" s="395"/>
      <c r="I54" s="396"/>
      <c r="J54" s="325"/>
      <c r="K54" s="220"/>
      <c r="L54" s="187"/>
      <c r="M54" s="187"/>
      <c r="N54" s="187"/>
      <c r="O54" s="187"/>
      <c r="P54" s="187"/>
      <c r="Q54" s="187"/>
      <c r="R54" s="187"/>
      <c r="S54" s="187"/>
      <c r="T54" s="187"/>
      <c r="U54" s="187"/>
      <c r="V54" s="187"/>
      <c r="W54" s="187"/>
      <c r="X54" s="187"/>
      <c r="Y54" s="187"/>
      <c r="Z54" s="187"/>
      <c r="AA54" s="187"/>
      <c r="AB54" s="324"/>
      <c r="AC54" s="11"/>
      <c r="AD54" s="370"/>
      <c r="AE54" s="371"/>
      <c r="AF54" s="371"/>
      <c r="AG54" s="371"/>
      <c r="AH54" s="371"/>
      <c r="AI54" s="372"/>
      <c r="AJ54" s="378"/>
      <c r="AK54" s="379"/>
      <c r="AL54" s="73"/>
      <c r="AM54" s="11"/>
      <c r="AN54" s="58"/>
      <c r="AO54" s="58"/>
      <c r="AP54" s="58"/>
      <c r="AQ54" s="58"/>
      <c r="AR54" s="58"/>
      <c r="AS54" s="58"/>
      <c r="AT54" s="58"/>
    </row>
    <row r="55" spans="1:46" ht="13.5" customHeight="1">
      <c r="A55" s="11"/>
      <c r="B55" s="11"/>
      <c r="C55" s="397"/>
      <c r="D55" s="398"/>
      <c r="E55" s="398"/>
      <c r="F55" s="398"/>
      <c r="G55" s="398"/>
      <c r="H55" s="398"/>
      <c r="I55" s="399"/>
      <c r="J55" s="323"/>
      <c r="K55" s="187"/>
      <c r="L55" s="187"/>
      <c r="M55" s="187"/>
      <c r="N55" s="187"/>
      <c r="O55" s="187"/>
      <c r="P55" s="187"/>
      <c r="Q55" s="187"/>
      <c r="R55" s="187"/>
      <c r="S55" s="187"/>
      <c r="T55" s="187"/>
      <c r="U55" s="187"/>
      <c r="V55" s="187"/>
      <c r="W55" s="187"/>
      <c r="X55" s="187"/>
      <c r="Y55" s="187"/>
      <c r="Z55" s="187"/>
      <c r="AA55" s="187"/>
      <c r="AB55" s="324"/>
      <c r="AC55" s="11"/>
      <c r="AD55" s="370"/>
      <c r="AE55" s="371"/>
      <c r="AF55" s="371"/>
      <c r="AG55" s="371"/>
      <c r="AH55" s="371"/>
      <c r="AI55" s="372"/>
      <c r="AJ55" s="378"/>
      <c r="AK55" s="379"/>
      <c r="AL55" s="75" t="s">
        <v>138</v>
      </c>
      <c r="AM55" s="11"/>
      <c r="AN55" s="58"/>
      <c r="AO55" s="58"/>
      <c r="AP55" s="58"/>
      <c r="AQ55" s="58"/>
      <c r="AR55" s="58"/>
      <c r="AS55" s="58"/>
      <c r="AT55" s="58"/>
    </row>
    <row r="56" spans="1:46" ht="13.5" customHeight="1">
      <c r="A56" s="11"/>
      <c r="B56" s="11"/>
      <c r="C56" s="400"/>
      <c r="D56" s="401"/>
      <c r="E56" s="401"/>
      <c r="F56" s="401"/>
      <c r="G56" s="401"/>
      <c r="H56" s="401"/>
      <c r="I56" s="402"/>
      <c r="J56" s="326"/>
      <c r="K56" s="327"/>
      <c r="L56" s="327"/>
      <c r="M56" s="327"/>
      <c r="N56" s="327"/>
      <c r="O56" s="327"/>
      <c r="P56" s="327"/>
      <c r="Q56" s="327"/>
      <c r="R56" s="327"/>
      <c r="S56" s="327"/>
      <c r="T56" s="327"/>
      <c r="U56" s="327"/>
      <c r="V56" s="327"/>
      <c r="W56" s="327"/>
      <c r="X56" s="327"/>
      <c r="Y56" s="327"/>
      <c r="Z56" s="327"/>
      <c r="AA56" s="327"/>
      <c r="AB56" s="328"/>
      <c r="AC56" s="11"/>
      <c r="AD56" s="373"/>
      <c r="AE56" s="374"/>
      <c r="AF56" s="374"/>
      <c r="AG56" s="374"/>
      <c r="AH56" s="374"/>
      <c r="AI56" s="375"/>
      <c r="AJ56" s="380"/>
      <c r="AK56" s="381"/>
      <c r="AL56" s="74"/>
      <c r="AM56" s="11"/>
      <c r="AN56" s="99"/>
      <c r="AO56" s="99"/>
      <c r="AP56" s="99"/>
      <c r="AQ56" s="99"/>
      <c r="AR56" s="99"/>
      <c r="AS56" s="354"/>
      <c r="AT56" s="355"/>
    </row>
    <row r="57" spans="1:46">
      <c r="A57" s="11"/>
      <c r="B57" s="11"/>
      <c r="C57" s="92" t="s">
        <v>139</v>
      </c>
      <c r="D57" s="93"/>
      <c r="E57" s="93"/>
      <c r="F57" s="93"/>
      <c r="G57" s="93"/>
      <c r="H57" s="93"/>
      <c r="I57" s="93"/>
      <c r="J57" s="93"/>
      <c r="K57" s="93"/>
      <c r="L57" s="93"/>
      <c r="M57" s="93"/>
      <c r="N57" s="93"/>
      <c r="O57" s="93"/>
      <c r="P57" s="93"/>
      <c r="Q57" s="93"/>
      <c r="R57" s="93"/>
      <c r="S57" s="93"/>
      <c r="T57" s="93"/>
      <c r="U57" s="93"/>
      <c r="V57" s="93"/>
      <c r="W57" s="93"/>
      <c r="X57" s="93"/>
      <c r="Y57" s="93"/>
      <c r="Z57" s="100"/>
      <c r="AA57" s="93"/>
      <c r="AB57" s="94"/>
      <c r="AC57" s="95"/>
      <c r="AD57" s="358" t="s">
        <v>140</v>
      </c>
      <c r="AE57" s="359"/>
      <c r="AF57" s="359"/>
      <c r="AG57" s="359"/>
      <c r="AH57" s="359"/>
      <c r="AI57" s="359"/>
      <c r="AJ57" s="359"/>
      <c r="AK57" s="359"/>
      <c r="AL57" s="360"/>
      <c r="AM57" s="11"/>
      <c r="AN57" s="58"/>
      <c r="AO57" s="58"/>
      <c r="AP57" s="58"/>
      <c r="AQ57" s="58"/>
      <c r="AR57" s="58"/>
      <c r="AS57" s="58"/>
      <c r="AT57" s="58"/>
    </row>
    <row r="58" spans="1:46">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9"/>
      <c r="AA58" s="18"/>
      <c r="AB58" s="18"/>
      <c r="AC58" s="18"/>
      <c r="AD58" s="18"/>
      <c r="AE58" s="20"/>
      <c r="AF58" s="64"/>
      <c r="AG58" s="64"/>
      <c r="AH58" s="64"/>
      <c r="AI58" s="64"/>
      <c r="AJ58" s="64"/>
      <c r="AK58" s="64"/>
      <c r="AL58" s="64"/>
      <c r="AM58" s="62"/>
      <c r="AN58" s="58"/>
      <c r="AO58" s="58"/>
      <c r="AP58" s="58"/>
      <c r="AQ58" s="58"/>
      <c r="AR58" s="58"/>
      <c r="AS58" s="58"/>
      <c r="AT58" s="58"/>
    </row>
    <row r="59" spans="1:46" ht="2.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9"/>
      <c r="AA59" s="18"/>
      <c r="AB59" s="18"/>
      <c r="AC59" s="18"/>
      <c r="AD59" s="18"/>
      <c r="AE59" s="20"/>
      <c r="AF59" s="64"/>
      <c r="AG59" s="64"/>
      <c r="AH59" s="64"/>
      <c r="AI59" s="64"/>
      <c r="AJ59" s="64"/>
      <c r="AK59" s="64"/>
      <c r="AL59" s="64"/>
      <c r="AM59" s="62"/>
      <c r="AN59" s="58"/>
      <c r="AO59" s="58"/>
      <c r="AP59" s="58"/>
      <c r="AQ59" s="58"/>
      <c r="AR59" s="58"/>
      <c r="AS59" s="58"/>
      <c r="AT59" s="58"/>
    </row>
    <row r="60" spans="1:46">
      <c r="A60" s="386" t="s">
        <v>52</v>
      </c>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row>
    <row r="61" spans="1:46">
      <c r="A61" s="11" t="s">
        <v>155</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row>
    <row r="62" spans="1:46" ht="12.75" customHeight="1">
      <c r="A62" s="96" t="s">
        <v>156</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row>
    <row r="63" spans="1:46">
      <c r="A63" s="8"/>
      <c r="B63" s="8" t="s">
        <v>186</v>
      </c>
      <c r="C63" s="8"/>
      <c r="D63" s="8"/>
      <c r="E63" s="8"/>
      <c r="F63" s="8"/>
      <c r="G63" s="8"/>
      <c r="H63" s="8"/>
      <c r="I63" s="8" t="s">
        <v>95</v>
      </c>
      <c r="J63" s="8"/>
      <c r="K63" s="363">
        <f>定期検査報告書!$K$69</f>
        <v>0</v>
      </c>
      <c r="L63" s="363"/>
      <c r="M63" s="363"/>
      <c r="N63" s="363"/>
      <c r="O63" s="8" t="s">
        <v>96</v>
      </c>
      <c r="P63" s="8"/>
      <c r="Q63" s="8"/>
      <c r="R63" s="8" t="s">
        <v>97</v>
      </c>
      <c r="S63" s="8"/>
      <c r="T63" s="363">
        <f>定期検査報告書!$T$69</f>
        <v>0</v>
      </c>
      <c r="U63" s="363"/>
      <c r="V63" s="363"/>
      <c r="W63" s="363"/>
      <c r="X63" s="8" t="s">
        <v>96</v>
      </c>
      <c r="Y63" s="8"/>
      <c r="Z63" s="8"/>
      <c r="AA63" s="8"/>
      <c r="AB63" s="8"/>
      <c r="AC63" s="8"/>
      <c r="AD63" s="8"/>
      <c r="AE63" s="8"/>
      <c r="AF63" s="8"/>
      <c r="AG63" s="8"/>
      <c r="AH63" s="8"/>
      <c r="AI63" s="8"/>
      <c r="AJ63" s="8"/>
      <c r="AK63" s="11"/>
      <c r="AL63" s="11"/>
      <c r="AM63" s="11"/>
    </row>
    <row r="64" spans="1:46">
      <c r="A64" s="8"/>
      <c r="B64" s="8" t="s">
        <v>187</v>
      </c>
      <c r="C64" s="8"/>
      <c r="D64" s="8"/>
      <c r="E64" s="8"/>
      <c r="F64" s="8"/>
      <c r="G64" s="8"/>
      <c r="H64" s="8"/>
      <c r="I64" s="382">
        <f>定期検査報告書!$I$70</f>
        <v>0</v>
      </c>
      <c r="J64" s="382"/>
      <c r="K64" s="382"/>
      <c r="L64" s="382"/>
      <c r="M64" s="382"/>
      <c r="N64" s="382"/>
      <c r="O64" s="382"/>
      <c r="P64" s="8" t="s">
        <v>94</v>
      </c>
      <c r="Q64" s="8"/>
      <c r="R64" s="8"/>
      <c r="S64" s="8"/>
      <c r="T64" s="8"/>
      <c r="U64" s="8"/>
      <c r="V64" s="8"/>
      <c r="W64" s="8"/>
      <c r="X64" s="8"/>
      <c r="Y64" s="8"/>
      <c r="Z64" s="8"/>
      <c r="AA64" s="8"/>
      <c r="AB64" s="8"/>
      <c r="AC64" s="8"/>
      <c r="AD64" s="8"/>
      <c r="AE64" s="8"/>
      <c r="AF64" s="8"/>
      <c r="AG64" s="8"/>
      <c r="AH64" s="8"/>
      <c r="AI64" s="8"/>
      <c r="AJ64" s="8"/>
      <c r="AK64" s="8"/>
      <c r="AL64" s="8"/>
      <c r="AM64" s="8"/>
    </row>
    <row r="65" spans="1:39">
      <c r="A65" s="11"/>
      <c r="B65" s="8" t="s">
        <v>188</v>
      </c>
      <c r="C65" s="8"/>
      <c r="D65" s="8"/>
      <c r="E65" s="8"/>
      <c r="F65" s="8"/>
      <c r="G65" s="8"/>
      <c r="H65" s="8"/>
      <c r="I65" s="382">
        <f>定期検査報告書!$I$71</f>
        <v>0</v>
      </c>
      <c r="J65" s="382"/>
      <c r="K65" s="382"/>
      <c r="L65" s="382"/>
      <c r="M65" s="382"/>
      <c r="N65" s="382"/>
      <c r="O65" s="382"/>
      <c r="P65" s="8" t="s">
        <v>94</v>
      </c>
      <c r="Q65" s="8"/>
      <c r="R65" s="8"/>
      <c r="S65" s="8"/>
      <c r="T65" s="8"/>
      <c r="U65" s="8"/>
      <c r="V65" s="8"/>
      <c r="W65" s="8"/>
      <c r="X65" s="8"/>
      <c r="Y65" s="8"/>
      <c r="Z65" s="8"/>
      <c r="AA65" s="8"/>
      <c r="AB65" s="8"/>
      <c r="AC65" s="8"/>
      <c r="AD65" s="8"/>
      <c r="AE65" s="8"/>
      <c r="AF65" s="8"/>
      <c r="AG65" s="8"/>
      <c r="AH65" s="8"/>
      <c r="AI65" s="8"/>
      <c r="AJ65" s="8"/>
      <c r="AK65" s="8"/>
      <c r="AL65" s="8"/>
      <c r="AM65" s="8"/>
    </row>
    <row r="66" spans="1:39" ht="3" customHeight="1">
      <c r="A66" s="9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row>
    <row r="67" spans="1:39">
      <c r="A67" s="101" t="s">
        <v>157</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row>
    <row r="68" spans="1:39">
      <c r="A68" s="11"/>
      <c r="B68" s="8" t="s">
        <v>158</v>
      </c>
      <c r="C68" s="8"/>
      <c r="D68" s="8"/>
      <c r="E68" s="8"/>
      <c r="F68" s="8"/>
      <c r="G68" s="8"/>
      <c r="H68" s="11"/>
      <c r="I68" s="8"/>
      <c r="J68" s="8"/>
      <c r="K68" s="8"/>
      <c r="L68" s="102"/>
      <c r="M68" s="102"/>
      <c r="N68" s="83"/>
      <c r="O68" s="83"/>
      <c r="P68" s="83"/>
      <c r="Q68" s="83"/>
      <c r="R68" s="83"/>
      <c r="S68" s="83"/>
      <c r="T68" s="346">
        <f>定期検査報告書!T74</f>
        <v>0</v>
      </c>
      <c r="U68" s="346"/>
      <c r="V68" s="346">
        <f>定期検査報告書!V74</f>
        <v>0</v>
      </c>
      <c r="W68" s="346"/>
      <c r="X68" s="8" t="s">
        <v>98</v>
      </c>
      <c r="Y68" s="346">
        <f>定期検査報告書!$Y$74</f>
        <v>0</v>
      </c>
      <c r="Z68" s="346"/>
      <c r="AA68" s="8" t="s">
        <v>99</v>
      </c>
      <c r="AB68" s="346">
        <f>定期検査報告書!$AB$74</f>
        <v>0</v>
      </c>
      <c r="AC68" s="346"/>
      <c r="AD68" s="8" t="s">
        <v>161</v>
      </c>
      <c r="AE68" s="8"/>
      <c r="AF68" s="8"/>
      <c r="AG68" s="362">
        <f>定期検査報告書!$AG$74</f>
        <v>0</v>
      </c>
      <c r="AH68" s="362"/>
      <c r="AI68" s="362"/>
      <c r="AJ68" s="362"/>
      <c r="AK68" s="8" t="s">
        <v>87</v>
      </c>
    </row>
    <row r="69" spans="1:39">
      <c r="A69" s="11"/>
      <c r="B69" s="8" t="s">
        <v>162</v>
      </c>
      <c r="C69" s="8"/>
      <c r="D69" s="8"/>
      <c r="E69" s="8"/>
      <c r="F69" s="8"/>
      <c r="G69" s="8"/>
      <c r="H69" s="8"/>
      <c r="I69" s="8"/>
      <c r="J69" s="8"/>
      <c r="K69" s="8"/>
      <c r="L69" s="11"/>
      <c r="M69" s="11"/>
      <c r="N69" s="103">
        <f>定期検査報告書!$N$75</f>
        <v>0</v>
      </c>
      <c r="O69" s="8" t="s">
        <v>163</v>
      </c>
      <c r="P69" s="8"/>
      <c r="Q69" s="8"/>
      <c r="R69" s="8"/>
      <c r="S69" s="8"/>
      <c r="T69" s="103">
        <f>定期検査報告書!$T$75</f>
        <v>0</v>
      </c>
      <c r="U69" s="8" t="s">
        <v>164</v>
      </c>
      <c r="V69" s="11"/>
      <c r="W69" s="8"/>
      <c r="X69" s="8"/>
      <c r="Y69" s="8"/>
      <c r="Z69" s="8"/>
      <c r="AA69" s="8"/>
      <c r="AB69" s="8"/>
      <c r="AC69" s="353">
        <f>定期検査報告書!$AC$75</f>
        <v>0</v>
      </c>
      <c r="AD69" s="353"/>
      <c r="AE69" s="353"/>
      <c r="AF69" s="353"/>
      <c r="AG69" s="353"/>
      <c r="AH69" s="353"/>
      <c r="AI69" s="353"/>
      <c r="AJ69" s="353"/>
      <c r="AK69" s="353"/>
      <c r="AL69" s="353"/>
      <c r="AM69" s="11" t="s">
        <v>189</v>
      </c>
    </row>
    <row r="70" spans="1:39">
      <c r="A70" s="11"/>
      <c r="B70" s="8" t="s">
        <v>165</v>
      </c>
      <c r="C70" s="8"/>
      <c r="D70" s="8"/>
      <c r="E70" s="8"/>
      <c r="F70" s="8"/>
      <c r="G70" s="8"/>
      <c r="H70" s="8"/>
      <c r="I70" s="8"/>
      <c r="J70" s="8"/>
      <c r="K70" s="8"/>
      <c r="L70" s="102"/>
      <c r="M70" s="102"/>
      <c r="N70" s="83"/>
      <c r="O70" s="83"/>
      <c r="P70" s="83"/>
      <c r="Q70" s="83"/>
      <c r="R70" s="83"/>
      <c r="S70" s="83"/>
      <c r="T70" s="346">
        <f>定期検査報告書!T76</f>
        <v>0</v>
      </c>
      <c r="U70" s="346"/>
      <c r="V70" s="346">
        <f>定期検査報告書!V76</f>
        <v>0</v>
      </c>
      <c r="W70" s="346"/>
      <c r="X70" s="8" t="s">
        <v>98</v>
      </c>
      <c r="Y70" s="346">
        <f>定期検査報告書!$Y$76</f>
        <v>0</v>
      </c>
      <c r="Z70" s="346"/>
      <c r="AA70" s="8" t="s">
        <v>99</v>
      </c>
      <c r="AB70" s="346">
        <f>定期検査報告書!$AB$76</f>
        <v>0</v>
      </c>
      <c r="AC70" s="346"/>
      <c r="AD70" s="8" t="s">
        <v>161</v>
      </c>
      <c r="AE70" s="8"/>
      <c r="AF70" s="8"/>
      <c r="AG70" s="361">
        <f>定期検査報告書!AG76</f>
        <v>0</v>
      </c>
      <c r="AH70" s="362"/>
      <c r="AI70" s="362"/>
      <c r="AJ70" s="362"/>
      <c r="AK70" s="8" t="s">
        <v>87</v>
      </c>
    </row>
    <row r="71" spans="1:39">
      <c r="A71" s="11"/>
      <c r="B71" s="8" t="s">
        <v>166</v>
      </c>
      <c r="C71" s="8"/>
      <c r="D71" s="8"/>
      <c r="E71" s="8"/>
      <c r="F71" s="8"/>
      <c r="G71" s="8"/>
      <c r="H71" s="8"/>
      <c r="I71" s="8"/>
      <c r="J71" s="8"/>
      <c r="K71" s="8"/>
      <c r="L71" s="11"/>
      <c r="M71" s="11"/>
      <c r="N71" s="103">
        <f>定期検査報告書!$N$77</f>
        <v>0</v>
      </c>
      <c r="O71" s="8" t="s">
        <v>163</v>
      </c>
      <c r="P71" s="8"/>
      <c r="Q71" s="8"/>
      <c r="R71" s="8"/>
      <c r="S71" s="8"/>
      <c r="T71" s="103">
        <f>定期検査報告書!$T$77</f>
        <v>0</v>
      </c>
      <c r="U71" s="8" t="s">
        <v>164</v>
      </c>
      <c r="V71" s="11"/>
      <c r="W71" s="8"/>
      <c r="X71" s="8"/>
      <c r="Y71" s="8"/>
      <c r="Z71" s="8"/>
      <c r="AA71" s="8"/>
      <c r="AB71" s="8"/>
      <c r="AC71" s="353">
        <f>定期検査報告書!$AC$77</f>
        <v>0</v>
      </c>
      <c r="AD71" s="353"/>
      <c r="AE71" s="353"/>
      <c r="AF71" s="353"/>
      <c r="AG71" s="353"/>
      <c r="AH71" s="353"/>
      <c r="AI71" s="353"/>
      <c r="AJ71" s="353"/>
      <c r="AK71" s="353"/>
      <c r="AL71" s="353"/>
      <c r="AM71" s="11" t="s">
        <v>189</v>
      </c>
    </row>
    <row r="72" spans="1:39" ht="3" customHeight="1">
      <c r="A72" s="11"/>
      <c r="B72" s="8"/>
      <c r="C72" s="8"/>
      <c r="D72" s="8"/>
      <c r="E72" s="8"/>
      <c r="F72" s="8"/>
      <c r="G72" s="8"/>
      <c r="H72" s="8"/>
      <c r="I72" s="8"/>
      <c r="J72" s="8"/>
      <c r="K72" s="8"/>
      <c r="L72" s="11"/>
      <c r="M72" s="11"/>
      <c r="N72" s="11"/>
      <c r="O72" s="11"/>
      <c r="P72" s="11"/>
      <c r="Q72" s="11"/>
      <c r="R72" s="11"/>
      <c r="S72" s="11"/>
      <c r="T72" s="11"/>
      <c r="U72" s="8"/>
      <c r="V72" s="11"/>
      <c r="W72" s="8"/>
      <c r="X72" s="8"/>
      <c r="Y72" s="8"/>
      <c r="Z72" s="8"/>
      <c r="AA72" s="8"/>
      <c r="AB72" s="8"/>
      <c r="AC72" s="8"/>
      <c r="AD72" s="8"/>
      <c r="AE72" s="8"/>
      <c r="AF72" s="8"/>
      <c r="AG72" s="8"/>
      <c r="AH72" s="8"/>
      <c r="AI72" s="8"/>
      <c r="AJ72" s="8"/>
      <c r="AK72" s="8"/>
      <c r="AL72" s="11"/>
      <c r="AM72" s="11"/>
    </row>
    <row r="73" spans="1:39">
      <c r="A73" s="86" t="s">
        <v>167</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96"/>
      <c r="AG73" s="96"/>
      <c r="AH73" s="96"/>
      <c r="AI73" s="96"/>
      <c r="AJ73" s="96"/>
      <c r="AK73" s="96"/>
      <c r="AL73" s="96"/>
      <c r="AM73" s="96"/>
    </row>
    <row r="74" spans="1:39">
      <c r="A74" s="8"/>
      <c r="B74" s="8" t="s">
        <v>168</v>
      </c>
      <c r="C74" s="8"/>
      <c r="D74" s="8"/>
      <c r="E74" s="8"/>
      <c r="F74" s="8"/>
      <c r="G74" s="8"/>
      <c r="H74" s="8"/>
      <c r="I74" s="8"/>
      <c r="J74" s="8"/>
      <c r="K74" s="8"/>
      <c r="L74" s="8"/>
      <c r="M74" s="8"/>
      <c r="N74" s="8"/>
      <c r="O74" s="8"/>
      <c r="P74" s="8"/>
      <c r="Q74" s="11"/>
      <c r="R74" s="346" t="str">
        <f>定期検査報告書!R80</f>
        <v>令和</v>
      </c>
      <c r="S74" s="346"/>
      <c r="T74" s="346">
        <f>定期検査報告書!T80</f>
        <v>0</v>
      </c>
      <c r="U74" s="346"/>
      <c r="V74" s="8" t="s">
        <v>86</v>
      </c>
      <c r="W74" s="346">
        <f>定期検査報告書!$W$80</f>
        <v>0</v>
      </c>
      <c r="X74" s="346"/>
      <c r="Y74" s="8" t="s">
        <v>93</v>
      </c>
      <c r="Z74" s="346">
        <f>定期検査報告書!$Z$80</f>
        <v>0</v>
      </c>
      <c r="AA74" s="346"/>
      <c r="AB74" s="8" t="s">
        <v>100</v>
      </c>
      <c r="AC74" s="8"/>
      <c r="AD74" s="8"/>
      <c r="AE74" s="8"/>
      <c r="AF74" s="11"/>
      <c r="AG74" s="11"/>
      <c r="AH74" s="11"/>
      <c r="AI74" s="11"/>
      <c r="AJ74" s="11"/>
      <c r="AK74" s="11"/>
      <c r="AL74" s="11"/>
      <c r="AM74" s="11"/>
    </row>
    <row r="75" spans="1:39">
      <c r="A75" s="8"/>
      <c r="B75" s="8" t="s">
        <v>169</v>
      </c>
      <c r="C75" s="8"/>
      <c r="D75" s="8"/>
      <c r="E75" s="8"/>
      <c r="F75" s="8"/>
      <c r="G75" s="8"/>
      <c r="H75" s="8"/>
      <c r="I75" s="8"/>
      <c r="J75" s="8"/>
      <c r="K75" s="8"/>
      <c r="L75" s="8"/>
      <c r="M75" s="8"/>
      <c r="N75" s="103">
        <f>定期検査報告書!$N$81</f>
        <v>0</v>
      </c>
      <c r="O75" s="8" t="s">
        <v>101</v>
      </c>
      <c r="P75" s="11"/>
      <c r="Q75" s="243" t="s">
        <v>30</v>
      </c>
      <c r="R75" s="346">
        <f>定期検査報告書!R81</f>
        <v>0</v>
      </c>
      <c r="S75" s="346"/>
      <c r="T75" s="346">
        <f>定期検査報告書!T81</f>
        <v>0</v>
      </c>
      <c r="U75" s="346"/>
      <c r="V75" s="8" t="s">
        <v>86</v>
      </c>
      <c r="W75" s="346">
        <f>定期検査報告書!$W$81</f>
        <v>0</v>
      </c>
      <c r="X75" s="346"/>
      <c r="Y75" s="8" t="s">
        <v>93</v>
      </c>
      <c r="Z75" s="346">
        <f>定期検査報告書!$Z$81</f>
        <v>0</v>
      </c>
      <c r="AA75" s="346"/>
      <c r="AB75" s="8" t="s">
        <v>170</v>
      </c>
      <c r="AC75" s="8"/>
      <c r="AD75" s="8"/>
      <c r="AE75" s="11"/>
      <c r="AF75" s="103">
        <f>定期検査報告書!$AF$81</f>
        <v>0</v>
      </c>
      <c r="AG75" s="8" t="s">
        <v>55</v>
      </c>
      <c r="AH75" s="11"/>
      <c r="AI75" s="11"/>
      <c r="AJ75" s="11"/>
      <c r="AK75" s="11"/>
      <c r="AL75" s="11"/>
      <c r="AM75" s="11"/>
    </row>
    <row r="76" spans="1:39">
      <c r="A76" s="8"/>
      <c r="B76" s="8" t="s">
        <v>171</v>
      </c>
      <c r="C76" s="8"/>
      <c r="D76" s="8"/>
      <c r="E76" s="8"/>
      <c r="F76" s="8"/>
      <c r="G76" s="8"/>
      <c r="H76" s="8"/>
      <c r="I76" s="8"/>
      <c r="J76" s="8"/>
      <c r="K76" s="8"/>
      <c r="L76" s="8"/>
      <c r="M76" s="8"/>
      <c r="N76" s="104"/>
      <c r="O76" s="8"/>
      <c r="P76" s="8"/>
      <c r="Q76" s="103">
        <f>定期検査報告書!$Q$82</f>
        <v>0</v>
      </c>
      <c r="R76" s="8" t="s">
        <v>60</v>
      </c>
      <c r="S76" s="8"/>
      <c r="T76" s="8"/>
      <c r="U76" s="103">
        <f>定期検査報告書!$U$82</f>
        <v>0</v>
      </c>
      <c r="V76" s="8" t="s">
        <v>54</v>
      </c>
      <c r="W76" s="8"/>
      <c r="X76" s="59"/>
      <c r="Y76" s="59"/>
      <c r="Z76" s="59"/>
      <c r="AA76" s="59"/>
      <c r="AB76" s="8"/>
      <c r="AC76" s="11"/>
      <c r="AD76" s="8"/>
      <c r="AE76" s="11"/>
      <c r="AF76" s="11"/>
      <c r="AG76" s="11"/>
      <c r="AH76" s="11"/>
      <c r="AI76" s="11"/>
      <c r="AJ76" s="11"/>
      <c r="AK76" s="11"/>
      <c r="AL76" s="11"/>
      <c r="AM76" s="11"/>
    </row>
    <row r="77" spans="1:39" ht="3" customHeight="1">
      <c r="A77" s="9"/>
      <c r="B77" s="9"/>
      <c r="C77" s="9"/>
      <c r="D77" s="9"/>
      <c r="E77" s="9"/>
      <c r="F77" s="9"/>
      <c r="G77" s="9"/>
      <c r="H77" s="9"/>
      <c r="I77" s="9"/>
      <c r="J77" s="9"/>
      <c r="K77" s="9"/>
      <c r="L77" s="9"/>
      <c r="M77" s="9"/>
      <c r="N77" s="105"/>
      <c r="O77" s="9"/>
      <c r="P77" s="9"/>
      <c r="Q77" s="9"/>
      <c r="R77" s="9"/>
      <c r="S77" s="9"/>
      <c r="T77" s="9"/>
      <c r="U77" s="9"/>
      <c r="V77" s="9"/>
      <c r="W77" s="9"/>
      <c r="X77" s="9"/>
      <c r="Y77" s="9"/>
      <c r="Z77" s="9"/>
      <c r="AA77" s="9"/>
      <c r="AB77" s="9"/>
      <c r="AC77" s="98"/>
      <c r="AD77" s="9"/>
      <c r="AE77" s="98"/>
      <c r="AF77" s="98"/>
      <c r="AG77" s="98"/>
      <c r="AH77" s="98"/>
      <c r="AI77" s="98"/>
      <c r="AJ77" s="98"/>
      <c r="AK77" s="98"/>
      <c r="AL77" s="98"/>
      <c r="AM77" s="98"/>
    </row>
    <row r="78" spans="1:39">
      <c r="A78" s="11" t="s">
        <v>191</v>
      </c>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c r="A79" s="106" t="s">
        <v>172</v>
      </c>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c r="A80" s="11"/>
      <c r="B80" s="8" t="s">
        <v>173</v>
      </c>
      <c r="C80" s="8"/>
      <c r="D80" s="8"/>
      <c r="E80" s="8"/>
      <c r="F80" s="8"/>
      <c r="G80" s="8"/>
      <c r="H80" s="8"/>
      <c r="I80" s="8"/>
      <c r="J80" s="8"/>
      <c r="K80" s="10" t="s">
        <v>30</v>
      </c>
      <c r="L80" s="350">
        <f>定期検査報告書!$L$86</f>
        <v>0</v>
      </c>
      <c r="M80" s="350"/>
      <c r="N80" s="350"/>
      <c r="O80" s="8" t="s">
        <v>91</v>
      </c>
      <c r="P80" s="8"/>
      <c r="Q80" s="8"/>
      <c r="R80" s="8"/>
      <c r="S80" s="8"/>
      <c r="T80" s="8"/>
      <c r="U80" s="8"/>
      <c r="V80" s="8"/>
      <c r="W80" s="331" t="s">
        <v>30</v>
      </c>
      <c r="X80" s="353">
        <f>定期検査報告書!$X$86</f>
        <v>0</v>
      </c>
      <c r="Y80" s="353"/>
      <c r="Z80" s="353"/>
      <c r="AA80" s="353"/>
      <c r="AB80" s="8" t="s">
        <v>174</v>
      </c>
      <c r="AC80" s="24"/>
      <c r="AD80" s="8"/>
      <c r="AE80" s="8" t="s">
        <v>175</v>
      </c>
      <c r="AF80" s="346">
        <f>定期検査報告書!$AF$86</f>
        <v>0</v>
      </c>
      <c r="AG80" s="346"/>
      <c r="AH80" s="346"/>
      <c r="AI80" s="346"/>
      <c r="AJ80" s="346"/>
      <c r="AK80" s="346"/>
      <c r="AL80" s="10" t="s">
        <v>88</v>
      </c>
      <c r="AM80" s="8"/>
    </row>
    <row r="81" spans="1:47">
      <c r="A81" s="11"/>
      <c r="B81" s="8"/>
      <c r="C81" s="8"/>
      <c r="D81" s="8"/>
      <c r="E81" s="8"/>
      <c r="F81" s="8"/>
      <c r="G81" s="8"/>
      <c r="H81" s="8"/>
      <c r="I81" s="8"/>
      <c r="J81" s="8"/>
      <c r="K81" s="8" t="s">
        <v>192</v>
      </c>
      <c r="L81" s="8"/>
      <c r="M81" s="8"/>
      <c r="N81" s="8"/>
      <c r="O81" s="8"/>
      <c r="P81" s="8"/>
      <c r="Q81" s="8"/>
      <c r="R81" s="8"/>
      <c r="S81" s="8"/>
      <c r="T81" s="8"/>
      <c r="U81" s="8"/>
      <c r="V81" s="8"/>
      <c r="W81" s="11"/>
      <c r="X81" s="11"/>
      <c r="Y81" s="11"/>
      <c r="Z81" s="8"/>
      <c r="AA81" s="8"/>
      <c r="AB81" s="8"/>
      <c r="AC81" s="8"/>
      <c r="AD81" s="8"/>
      <c r="AE81" s="8" t="s">
        <v>175</v>
      </c>
      <c r="AF81" s="346">
        <f>定期検査報告書!$AF$87</f>
        <v>0</v>
      </c>
      <c r="AG81" s="346"/>
      <c r="AH81" s="346"/>
      <c r="AI81" s="346"/>
      <c r="AJ81" s="346"/>
      <c r="AK81" s="346"/>
      <c r="AL81" s="10" t="s">
        <v>88</v>
      </c>
      <c r="AM81" s="11"/>
    </row>
    <row r="82" spans="1:47">
      <c r="A82" s="11"/>
      <c r="B82" s="8" t="s">
        <v>70</v>
      </c>
      <c r="C82" s="8"/>
      <c r="D82" s="8"/>
      <c r="E82" s="8"/>
      <c r="F82" s="8"/>
      <c r="G82" s="8"/>
      <c r="H82" s="8"/>
      <c r="I82" s="8"/>
      <c r="J82" s="8"/>
      <c r="K82" s="351">
        <f>定期検査報告書!$K$88</f>
        <v>0</v>
      </c>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row>
    <row r="83" spans="1:47">
      <c r="A83" s="11"/>
      <c r="B83" s="8" t="s">
        <v>71</v>
      </c>
      <c r="C83" s="8"/>
      <c r="D83" s="8"/>
      <c r="E83" s="8"/>
      <c r="F83" s="8"/>
      <c r="G83" s="8"/>
      <c r="H83" s="8"/>
      <c r="I83" s="8"/>
      <c r="J83" s="8"/>
      <c r="K83" s="351">
        <f>定期検査報告書!$K$89</f>
        <v>0</v>
      </c>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row>
    <row r="84" spans="1:47">
      <c r="A84" s="11"/>
      <c r="B84" s="8" t="s">
        <v>72</v>
      </c>
      <c r="C84" s="8"/>
      <c r="D84" s="8"/>
      <c r="E84" s="8"/>
      <c r="F84" s="8"/>
      <c r="G84" s="8"/>
      <c r="H84" s="8"/>
      <c r="I84" s="8"/>
      <c r="J84" s="8"/>
      <c r="K84" s="351">
        <f>定期検査報告書!$K$90</f>
        <v>0</v>
      </c>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row>
    <row r="85" spans="1:47">
      <c r="A85" s="11"/>
      <c r="B85" s="8"/>
      <c r="C85" s="8"/>
      <c r="D85" s="8"/>
      <c r="E85" s="8"/>
      <c r="F85" s="8"/>
      <c r="G85" s="8"/>
      <c r="H85" s="8"/>
      <c r="I85" s="8"/>
      <c r="J85" s="8"/>
      <c r="K85" s="8"/>
      <c r="L85" s="10" t="s">
        <v>30</v>
      </c>
      <c r="M85" s="350">
        <f>定期検査報告書!$M$91</f>
        <v>0</v>
      </c>
      <c r="N85" s="350"/>
      <c r="O85" s="350"/>
      <c r="P85" s="8" t="s">
        <v>103</v>
      </c>
      <c r="Q85" s="8"/>
      <c r="R85" s="8"/>
      <c r="S85" s="8"/>
      <c r="T85" s="8"/>
      <c r="U85" s="8"/>
      <c r="V85" s="8"/>
      <c r="W85" s="8"/>
      <c r="X85" s="10" t="s">
        <v>30</v>
      </c>
      <c r="Y85" s="350">
        <f>定期検査報告書!$Y$91</f>
        <v>0</v>
      </c>
      <c r="Z85" s="350"/>
      <c r="AA85" s="350"/>
      <c r="AB85" s="24" t="s">
        <v>92</v>
      </c>
      <c r="AC85" s="8"/>
      <c r="AD85" s="11"/>
      <c r="AE85" s="8"/>
      <c r="AF85" s="8"/>
      <c r="AG85" s="346">
        <f>定期検査報告書!$AG$91</f>
        <v>0</v>
      </c>
      <c r="AH85" s="346"/>
      <c r="AI85" s="346"/>
      <c r="AJ85" s="346"/>
      <c r="AK85" s="346"/>
      <c r="AL85" s="346"/>
      <c r="AM85" s="10" t="s">
        <v>88</v>
      </c>
    </row>
    <row r="86" spans="1:47">
      <c r="A86" s="11"/>
      <c r="B86" s="8" t="s">
        <v>73</v>
      </c>
      <c r="C86" s="8"/>
      <c r="D86" s="8"/>
      <c r="E86" s="8"/>
      <c r="F86" s="8"/>
      <c r="G86" s="8"/>
      <c r="H86" s="8"/>
      <c r="I86" s="8"/>
      <c r="J86" s="8"/>
      <c r="K86" s="351">
        <f>定期検査報告書!$K$92</f>
        <v>0</v>
      </c>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row>
    <row r="87" spans="1:47">
      <c r="A87" s="11"/>
      <c r="B87" s="8" t="s">
        <v>49</v>
      </c>
      <c r="C87" s="8"/>
      <c r="D87" s="8"/>
      <c r="E87" s="8"/>
      <c r="F87" s="8"/>
      <c r="G87" s="8"/>
      <c r="H87" s="8"/>
      <c r="I87" s="8"/>
      <c r="J87" s="8"/>
      <c r="K87" s="351">
        <f>定期検査報告書!$K$93</f>
        <v>0</v>
      </c>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row>
    <row r="88" spans="1:47">
      <c r="A88" s="11"/>
      <c r="B88" s="8" t="s">
        <v>74</v>
      </c>
      <c r="C88" s="8"/>
      <c r="D88" s="8"/>
      <c r="E88" s="8"/>
      <c r="F88" s="8"/>
      <c r="G88" s="8"/>
      <c r="H88" s="8"/>
      <c r="I88" s="8"/>
      <c r="J88" s="8"/>
      <c r="K88" s="351">
        <f>定期検査報告書!$K$94</f>
        <v>0</v>
      </c>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row>
    <row r="89" spans="1:47">
      <c r="A89" s="11" t="s">
        <v>178</v>
      </c>
      <c r="B89" s="8"/>
      <c r="C89" s="8"/>
      <c r="D89" s="8"/>
      <c r="E89" s="8"/>
      <c r="F89" s="8"/>
      <c r="G89" s="8"/>
      <c r="H89" s="8"/>
      <c r="I89" s="8"/>
      <c r="J89" s="8"/>
      <c r="K89" s="8"/>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U89" s="107"/>
    </row>
    <row r="90" spans="1:47">
      <c r="A90" s="11"/>
      <c r="B90" s="8" t="s">
        <v>173</v>
      </c>
      <c r="C90" s="8"/>
      <c r="D90" s="8"/>
      <c r="E90" s="8"/>
      <c r="F90" s="8"/>
      <c r="G90" s="8"/>
      <c r="H90" s="8"/>
      <c r="I90" s="8"/>
      <c r="J90" s="8"/>
      <c r="K90" s="10" t="s">
        <v>30</v>
      </c>
      <c r="L90" s="350">
        <f>定期検査報告書!$L$96</f>
        <v>0</v>
      </c>
      <c r="M90" s="350"/>
      <c r="N90" s="350"/>
      <c r="O90" s="8" t="s">
        <v>91</v>
      </c>
      <c r="P90" s="8"/>
      <c r="Q90" s="8"/>
      <c r="R90" s="8"/>
      <c r="S90" s="8"/>
      <c r="T90" s="8"/>
      <c r="U90" s="8"/>
      <c r="V90" s="8"/>
      <c r="W90" s="331" t="s">
        <v>30</v>
      </c>
      <c r="X90" s="353">
        <f>定期検査報告書!$X$96</f>
        <v>0</v>
      </c>
      <c r="Y90" s="353"/>
      <c r="Z90" s="353"/>
      <c r="AA90" s="353"/>
      <c r="AB90" s="8" t="s">
        <v>174</v>
      </c>
      <c r="AC90" s="24"/>
      <c r="AD90" s="8"/>
      <c r="AE90" s="8" t="s">
        <v>175</v>
      </c>
      <c r="AF90" s="346">
        <f>定期検査報告書!$AF$96</f>
        <v>0</v>
      </c>
      <c r="AG90" s="346"/>
      <c r="AH90" s="346"/>
      <c r="AI90" s="346"/>
      <c r="AJ90" s="346"/>
      <c r="AK90" s="346"/>
      <c r="AL90" s="10" t="s">
        <v>88</v>
      </c>
      <c r="AM90" s="8"/>
    </row>
    <row r="91" spans="1:47">
      <c r="A91" s="11"/>
      <c r="B91" s="8"/>
      <c r="C91" s="8"/>
      <c r="D91" s="8"/>
      <c r="E91" s="8"/>
      <c r="F91" s="8"/>
      <c r="G91" s="8"/>
      <c r="H91" s="8"/>
      <c r="I91" s="8"/>
      <c r="J91" s="8"/>
      <c r="K91" s="8" t="s">
        <v>193</v>
      </c>
      <c r="L91" s="8"/>
      <c r="M91" s="8"/>
      <c r="N91" s="8"/>
      <c r="O91" s="8"/>
      <c r="P91" s="8"/>
      <c r="Q91" s="8"/>
      <c r="R91" s="8"/>
      <c r="S91" s="8"/>
      <c r="T91" s="8"/>
      <c r="U91" s="8"/>
      <c r="V91" s="8"/>
      <c r="W91" s="11"/>
      <c r="X91" s="11"/>
      <c r="Y91" s="11"/>
      <c r="Z91" s="8"/>
      <c r="AA91" s="8"/>
      <c r="AB91" s="8"/>
      <c r="AC91" s="8"/>
      <c r="AD91" s="8"/>
      <c r="AE91" s="8" t="s">
        <v>89</v>
      </c>
      <c r="AF91" s="346">
        <f>定期検査報告書!$AF$97</f>
        <v>0</v>
      </c>
      <c r="AG91" s="346"/>
      <c r="AH91" s="346"/>
      <c r="AI91" s="346"/>
      <c r="AJ91" s="346"/>
      <c r="AK91" s="346"/>
      <c r="AL91" s="26" t="s">
        <v>88</v>
      </c>
      <c r="AM91" s="11"/>
    </row>
    <row r="92" spans="1:47">
      <c r="A92" s="11"/>
      <c r="B92" s="8" t="s">
        <v>70</v>
      </c>
      <c r="C92" s="8"/>
      <c r="D92" s="8"/>
      <c r="E92" s="8"/>
      <c r="F92" s="8"/>
      <c r="G92" s="8"/>
      <c r="H92" s="8"/>
      <c r="I92" s="8"/>
      <c r="J92" s="8"/>
      <c r="K92" s="351">
        <f>定期検査報告書!$K$98</f>
        <v>0</v>
      </c>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row>
    <row r="93" spans="1:47">
      <c r="A93" s="11"/>
      <c r="B93" s="8" t="s">
        <v>71</v>
      </c>
      <c r="C93" s="8"/>
      <c r="D93" s="8"/>
      <c r="E93" s="8"/>
      <c r="F93" s="8"/>
      <c r="G93" s="8"/>
      <c r="H93" s="8"/>
      <c r="I93" s="8"/>
      <c r="J93" s="8"/>
      <c r="K93" s="351">
        <f>定期検査報告書!$K$99</f>
        <v>0</v>
      </c>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row>
    <row r="94" spans="1:47">
      <c r="A94" s="11"/>
      <c r="B94" s="8" t="s">
        <v>72</v>
      </c>
      <c r="C94" s="8"/>
      <c r="D94" s="8"/>
      <c r="E94" s="8"/>
      <c r="F94" s="8"/>
      <c r="G94" s="8"/>
      <c r="H94" s="8"/>
      <c r="I94" s="8"/>
      <c r="J94" s="8"/>
      <c r="K94" s="351">
        <f>定期検査報告書!$K$100</f>
        <v>0</v>
      </c>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row>
    <row r="95" spans="1:47">
      <c r="A95" s="11"/>
      <c r="B95" s="8"/>
      <c r="C95" s="8"/>
      <c r="D95" s="8"/>
      <c r="E95" s="8"/>
      <c r="F95" s="8"/>
      <c r="G95" s="8"/>
      <c r="H95" s="8"/>
      <c r="I95" s="8"/>
      <c r="J95" s="8"/>
      <c r="K95" s="8"/>
      <c r="L95" s="10" t="s">
        <v>30</v>
      </c>
      <c r="M95" s="350">
        <f>定期検査報告書!$M$101</f>
        <v>0</v>
      </c>
      <c r="N95" s="350"/>
      <c r="O95" s="350"/>
      <c r="P95" s="24" t="s">
        <v>103</v>
      </c>
      <c r="Q95" s="8"/>
      <c r="R95" s="8"/>
      <c r="S95" s="8"/>
      <c r="T95" s="8"/>
      <c r="U95" s="8"/>
      <c r="V95" s="8"/>
      <c r="W95" s="8"/>
      <c r="X95" s="10" t="s">
        <v>30</v>
      </c>
      <c r="Y95" s="350">
        <f>定期検査報告書!$Y$101</f>
        <v>0</v>
      </c>
      <c r="Z95" s="350"/>
      <c r="AA95" s="350"/>
      <c r="AB95" s="24" t="s">
        <v>92</v>
      </c>
      <c r="AC95" s="8"/>
      <c r="AD95" s="11"/>
      <c r="AE95" s="8"/>
      <c r="AF95" s="8"/>
      <c r="AG95" s="346">
        <f>定期検査報告書!$AG$101</f>
        <v>0</v>
      </c>
      <c r="AH95" s="346"/>
      <c r="AI95" s="346"/>
      <c r="AJ95" s="346"/>
      <c r="AK95" s="346"/>
      <c r="AL95" s="346"/>
      <c r="AM95" s="10" t="s">
        <v>88</v>
      </c>
    </row>
    <row r="96" spans="1:47">
      <c r="A96" s="11"/>
      <c r="B96" s="8" t="s">
        <v>73</v>
      </c>
      <c r="C96" s="8"/>
      <c r="D96" s="8"/>
      <c r="E96" s="8"/>
      <c r="F96" s="8"/>
      <c r="G96" s="8"/>
      <c r="H96" s="8"/>
      <c r="I96" s="8"/>
      <c r="J96" s="8"/>
      <c r="K96" s="351">
        <f>定期検査報告書!$K$102</f>
        <v>0</v>
      </c>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row>
    <row r="97" spans="1:39">
      <c r="A97" s="11"/>
      <c r="B97" s="8" t="s">
        <v>49</v>
      </c>
      <c r="C97" s="8"/>
      <c r="D97" s="8"/>
      <c r="E97" s="8"/>
      <c r="F97" s="8"/>
      <c r="G97" s="8"/>
      <c r="H97" s="8"/>
      <c r="I97" s="8"/>
      <c r="J97" s="8"/>
      <c r="K97" s="351">
        <f>定期検査報告書!$K$103</f>
        <v>0</v>
      </c>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row>
    <row r="98" spans="1:39">
      <c r="A98" s="11"/>
      <c r="B98" s="8" t="s">
        <v>74</v>
      </c>
      <c r="C98" s="8"/>
      <c r="D98" s="8"/>
      <c r="E98" s="8"/>
      <c r="F98" s="8"/>
      <c r="G98" s="8"/>
      <c r="H98" s="8"/>
      <c r="I98" s="8"/>
      <c r="J98" s="8"/>
      <c r="K98" s="351">
        <f>定期検査報告書!$K$104</f>
        <v>0</v>
      </c>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row>
    <row r="99" spans="1:39" ht="3" customHeight="1">
      <c r="A99" s="11"/>
      <c r="B99" s="8"/>
      <c r="C99" s="8"/>
      <c r="D99" s="8"/>
      <c r="E99" s="8"/>
      <c r="F99" s="8"/>
      <c r="G99" s="8"/>
      <c r="H99" s="8"/>
      <c r="I99" s="8"/>
      <c r="J99" s="8"/>
      <c r="K99" s="11"/>
      <c r="L99" s="8"/>
      <c r="M99" s="8"/>
      <c r="N99" s="8"/>
      <c r="O99" s="8"/>
      <c r="P99" s="8"/>
      <c r="Q99" s="8"/>
      <c r="R99" s="8"/>
      <c r="S99" s="108"/>
      <c r="T99" s="108"/>
      <c r="U99" s="108"/>
      <c r="V99" s="108"/>
      <c r="W99" s="108"/>
      <c r="X99" s="108"/>
      <c r="Y99" s="108"/>
      <c r="Z99" s="108"/>
      <c r="AA99" s="108"/>
      <c r="AB99" s="108"/>
      <c r="AC99" s="108"/>
      <c r="AD99" s="108"/>
      <c r="AE99" s="108"/>
      <c r="AF99" s="108"/>
      <c r="AG99" s="11"/>
      <c r="AH99" s="11"/>
      <c r="AI99" s="11"/>
      <c r="AJ99" s="11"/>
      <c r="AK99" s="11"/>
      <c r="AL99" s="11"/>
      <c r="AM99" s="11"/>
    </row>
    <row r="100" spans="1:39">
      <c r="A100" s="96" t="s">
        <v>194</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row>
    <row r="101" spans="1:39">
      <c r="A101" s="11"/>
      <c r="B101" s="8" t="s">
        <v>195</v>
      </c>
      <c r="C101" s="25"/>
      <c r="D101" s="25"/>
      <c r="E101" s="25"/>
      <c r="F101" s="25"/>
      <c r="G101" s="25"/>
      <c r="H101" s="25"/>
      <c r="I101" s="25"/>
      <c r="J101" s="25"/>
      <c r="K101" s="25"/>
      <c r="L101" s="25"/>
      <c r="M101" s="25"/>
      <c r="N101" s="109">
        <f>定期検査報告書!$O$107</f>
        <v>0</v>
      </c>
      <c r="O101" s="85" t="s">
        <v>465</v>
      </c>
      <c r="P101" s="25"/>
      <c r="Q101" s="25"/>
      <c r="R101" s="25"/>
      <c r="S101" s="25"/>
      <c r="T101" s="25"/>
      <c r="U101" s="25"/>
      <c r="V101" s="25"/>
      <c r="W101" s="25"/>
      <c r="X101" s="403">
        <f>定期検査報告書!Y107</f>
        <v>0</v>
      </c>
      <c r="Y101" s="403"/>
      <c r="Z101" s="17" t="s">
        <v>466</v>
      </c>
      <c r="AA101" s="43"/>
      <c r="AB101" s="109">
        <f>定期検査報告書!AC107</f>
        <v>0</v>
      </c>
      <c r="AC101" s="85" t="s">
        <v>470</v>
      </c>
      <c r="AD101" s="8"/>
      <c r="AE101" s="8"/>
      <c r="AF101" s="8"/>
      <c r="AG101" s="8"/>
      <c r="AH101" s="8"/>
      <c r="AI101" s="87"/>
      <c r="AJ101" s="8"/>
      <c r="AK101" s="8"/>
      <c r="AL101" s="25"/>
      <c r="AM101" s="25"/>
    </row>
    <row r="102" spans="1:39" ht="2.25" customHeight="1">
      <c r="A102" s="11"/>
      <c r="B102" s="8"/>
      <c r="C102" s="25"/>
      <c r="D102" s="25"/>
      <c r="E102" s="25"/>
      <c r="F102" s="25"/>
      <c r="G102" s="25"/>
      <c r="H102" s="25"/>
      <c r="I102" s="25"/>
      <c r="J102" s="25"/>
      <c r="K102" s="25"/>
      <c r="L102" s="25"/>
      <c r="M102" s="25"/>
      <c r="N102" s="25"/>
      <c r="O102" s="25"/>
      <c r="P102" s="25"/>
      <c r="Q102" s="8"/>
      <c r="R102" s="25"/>
      <c r="S102" s="25"/>
      <c r="T102" s="25"/>
      <c r="U102" s="25"/>
      <c r="V102" s="25"/>
      <c r="W102" s="25"/>
      <c r="X102" s="25"/>
      <c r="Y102" s="25"/>
      <c r="Z102" s="25"/>
      <c r="AA102" s="25"/>
      <c r="AB102" s="25"/>
      <c r="AC102" s="25"/>
      <c r="AD102" s="25"/>
      <c r="AE102" s="25"/>
      <c r="AF102" s="25"/>
      <c r="AG102" s="25"/>
      <c r="AH102" s="25"/>
      <c r="AI102" s="25"/>
      <c r="AJ102" s="25"/>
      <c r="AK102" s="25"/>
      <c r="AL102" s="25"/>
      <c r="AM102" s="25"/>
    </row>
    <row r="103" spans="1:39">
      <c r="A103" s="11"/>
      <c r="B103" s="25"/>
      <c r="C103" s="25"/>
      <c r="D103" s="25"/>
      <c r="M103" s="25"/>
      <c r="N103" s="109">
        <f>定期検査報告書!O109</f>
        <v>0</v>
      </c>
      <c r="O103" s="8" t="s">
        <v>472</v>
      </c>
      <c r="P103" s="25"/>
      <c r="Q103" s="25"/>
      <c r="R103" s="25"/>
      <c r="S103" s="25"/>
      <c r="T103" s="25"/>
      <c r="U103" s="25"/>
      <c r="V103" s="25"/>
      <c r="W103" s="352">
        <f>定期検査報告書!Y109</f>
        <v>0</v>
      </c>
      <c r="X103" s="352"/>
      <c r="Y103" s="17" t="s">
        <v>466</v>
      </c>
      <c r="Z103" s="43"/>
      <c r="AA103" s="43"/>
      <c r="AB103" s="109">
        <f>定期検査報告書!AC109</f>
        <v>0</v>
      </c>
      <c r="AC103" s="8" t="s">
        <v>469</v>
      </c>
      <c r="AD103" s="25"/>
      <c r="AE103" s="25"/>
      <c r="AF103" s="403">
        <f>定期検査報告書!AG109</f>
        <v>0</v>
      </c>
      <c r="AG103" s="403"/>
      <c r="AH103" s="403"/>
      <c r="AI103" s="403"/>
      <c r="AJ103" s="403"/>
      <c r="AK103" s="403"/>
      <c r="AL103" s="403"/>
      <c r="AM103" s="25" t="s">
        <v>448</v>
      </c>
    </row>
    <row r="104" spans="1:39" ht="2.25" customHeight="1">
      <c r="A104" s="11"/>
      <c r="B104" s="25"/>
      <c r="C104" s="25"/>
      <c r="D104" s="25"/>
      <c r="E104" s="25"/>
      <c r="F104" s="25"/>
      <c r="G104" s="25"/>
      <c r="H104" s="25"/>
      <c r="I104" s="25"/>
      <c r="J104" s="25"/>
      <c r="K104" s="25"/>
      <c r="L104" s="25"/>
      <c r="M104" s="25"/>
      <c r="N104" s="25"/>
      <c r="O104" s="25"/>
      <c r="P104" s="25"/>
      <c r="Q104" s="8"/>
      <c r="R104" s="25"/>
      <c r="S104" s="25"/>
      <c r="T104" s="25"/>
      <c r="U104" s="25"/>
      <c r="V104" s="25"/>
      <c r="W104" s="25"/>
      <c r="X104" s="25"/>
      <c r="Y104" s="25"/>
      <c r="Z104" s="25"/>
      <c r="AA104" s="25"/>
      <c r="AB104" s="25"/>
      <c r="AC104" s="25"/>
      <c r="AD104" s="25"/>
      <c r="AE104" s="25"/>
      <c r="AF104" s="25"/>
      <c r="AG104" s="25"/>
      <c r="AH104" s="25"/>
      <c r="AI104" s="25"/>
      <c r="AJ104" s="25"/>
      <c r="AK104" s="25"/>
      <c r="AL104" s="25"/>
      <c r="AM104" s="25"/>
    </row>
    <row r="105" spans="1:39" ht="14.25" customHeight="1">
      <c r="A105" s="11"/>
      <c r="B105" s="8" t="s">
        <v>196</v>
      </c>
      <c r="C105" s="25"/>
      <c r="D105" s="25"/>
      <c r="E105" s="25"/>
      <c r="F105" s="25"/>
      <c r="G105" s="25"/>
      <c r="H105" s="25"/>
      <c r="I105" s="25"/>
      <c r="J105" s="109">
        <f>定期検査報告書!$J$111</f>
        <v>0</v>
      </c>
      <c r="K105" s="8" t="s">
        <v>197</v>
      </c>
      <c r="L105" s="25"/>
      <c r="M105" s="25"/>
      <c r="N105" s="25" t="s">
        <v>30</v>
      </c>
      <c r="O105" s="352">
        <f>定期検査報告書!$O$111</f>
        <v>0</v>
      </c>
      <c r="P105" s="352"/>
      <c r="Q105" s="352"/>
      <c r="R105" s="25" t="s">
        <v>198</v>
      </c>
      <c r="S105" s="25" t="s">
        <v>61</v>
      </c>
      <c r="T105" s="25"/>
      <c r="U105" s="25"/>
      <c r="Z105" s="109">
        <f>定期検査報告書!$Z$111</f>
        <v>0</v>
      </c>
      <c r="AA105" s="8" t="s">
        <v>200</v>
      </c>
      <c r="AB105" s="25"/>
      <c r="AC105" s="25"/>
      <c r="AD105" s="25"/>
      <c r="AE105" s="25"/>
      <c r="AF105" s="25"/>
      <c r="AG105" s="25" t="s">
        <v>30</v>
      </c>
      <c r="AH105" s="352">
        <f>定期検査報告書!$AH$111</f>
        <v>0</v>
      </c>
      <c r="AI105" s="352"/>
      <c r="AJ105" s="352"/>
      <c r="AK105" s="25" t="s">
        <v>198</v>
      </c>
      <c r="AL105" s="25" t="s">
        <v>61</v>
      </c>
      <c r="AM105" s="25"/>
    </row>
    <row r="106" spans="1:39" ht="2.25" customHeight="1">
      <c r="A106" s="11"/>
      <c r="B106" s="8"/>
      <c r="C106" s="25"/>
      <c r="D106" s="25"/>
      <c r="E106" s="25"/>
      <c r="F106" s="25"/>
      <c r="G106" s="25"/>
      <c r="H106" s="25"/>
      <c r="I106" s="25"/>
      <c r="J106" s="25"/>
      <c r="K106" s="25"/>
      <c r="L106" s="25"/>
      <c r="M106" s="25"/>
      <c r="N106" s="25"/>
      <c r="O106" s="25"/>
      <c r="P106" s="25"/>
      <c r="Q106" s="8"/>
      <c r="R106" s="25"/>
      <c r="S106" s="25"/>
      <c r="T106" s="25"/>
      <c r="U106" s="25"/>
      <c r="V106" s="25"/>
      <c r="W106" s="25"/>
      <c r="X106" s="25"/>
      <c r="Y106" s="25"/>
      <c r="Z106" s="25"/>
      <c r="AA106" s="25"/>
      <c r="AB106" s="25"/>
      <c r="AC106" s="25"/>
      <c r="AD106" s="25"/>
      <c r="AE106" s="25"/>
      <c r="AF106" s="25"/>
      <c r="AG106" s="25"/>
      <c r="AH106" s="25"/>
      <c r="AI106" s="25"/>
      <c r="AJ106" s="25"/>
      <c r="AK106" s="25"/>
      <c r="AL106" s="25"/>
      <c r="AM106" s="25"/>
    </row>
    <row r="107" spans="1:39" ht="14.25" customHeight="1">
      <c r="A107" s="11"/>
      <c r="B107" s="8"/>
      <c r="C107" s="25"/>
      <c r="D107" s="25"/>
      <c r="E107" s="25"/>
      <c r="F107" s="25"/>
      <c r="G107" s="25"/>
      <c r="H107" s="25"/>
      <c r="I107" s="25"/>
      <c r="J107" s="109">
        <f>定期検査報告書!$J$113</f>
        <v>0</v>
      </c>
      <c r="K107" s="8" t="s">
        <v>202</v>
      </c>
      <c r="L107" s="25"/>
      <c r="M107" s="25"/>
      <c r="N107" s="25"/>
      <c r="O107" s="25"/>
      <c r="P107" s="25"/>
      <c r="Q107" s="8"/>
      <c r="R107" s="25"/>
      <c r="S107" s="25" t="s">
        <v>30</v>
      </c>
      <c r="T107" s="352">
        <f>定期検査報告書!$T$113</f>
        <v>0</v>
      </c>
      <c r="U107" s="352"/>
      <c r="V107" s="352"/>
      <c r="W107" s="25" t="s">
        <v>201</v>
      </c>
      <c r="X107" s="25" t="s">
        <v>61</v>
      </c>
      <c r="Y107" s="25"/>
      <c r="Z107" s="109">
        <f>定期検査報告書!$Z$113</f>
        <v>0</v>
      </c>
      <c r="AA107" s="8" t="s">
        <v>203</v>
      </c>
      <c r="AB107" s="25"/>
      <c r="AC107" s="25"/>
      <c r="AD107" s="25"/>
      <c r="AE107" s="25"/>
      <c r="AG107" s="25" t="s">
        <v>30</v>
      </c>
      <c r="AH107" s="352">
        <f>定期検査報告書!$AH$113</f>
        <v>0</v>
      </c>
      <c r="AI107" s="352"/>
      <c r="AJ107" s="352"/>
      <c r="AK107" s="25" t="s">
        <v>205</v>
      </c>
      <c r="AL107" s="25" t="s">
        <v>61</v>
      </c>
      <c r="AM107" s="25"/>
    </row>
    <row r="108" spans="1:39" ht="2.25" customHeight="1">
      <c r="A108" s="11"/>
      <c r="B108" s="8"/>
      <c r="C108" s="25"/>
      <c r="D108" s="25"/>
      <c r="E108" s="25"/>
      <c r="F108" s="25"/>
      <c r="G108" s="25"/>
      <c r="H108" s="25"/>
      <c r="I108" s="25"/>
      <c r="J108" s="25"/>
      <c r="K108" s="25"/>
      <c r="L108" s="25"/>
      <c r="M108" s="25"/>
      <c r="N108" s="25"/>
      <c r="O108" s="25"/>
      <c r="P108" s="25"/>
      <c r="Q108" s="8"/>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39">
      <c r="A109" s="11"/>
      <c r="B109" s="8"/>
      <c r="C109" s="25"/>
      <c r="D109" s="25"/>
      <c r="E109" s="25"/>
      <c r="F109" s="25"/>
      <c r="G109" s="25"/>
      <c r="H109" s="25"/>
      <c r="I109" s="25"/>
      <c r="J109" s="109">
        <f>定期検査報告書!$J$115</f>
        <v>0</v>
      </c>
      <c r="K109" s="8" t="s">
        <v>36</v>
      </c>
      <c r="L109" s="25"/>
      <c r="M109" s="25"/>
      <c r="N109" s="25" t="s">
        <v>30</v>
      </c>
      <c r="O109" s="352">
        <f>定期検査報告書!$O$115</f>
        <v>0</v>
      </c>
      <c r="P109" s="352"/>
      <c r="Q109" s="352"/>
      <c r="R109" s="352"/>
      <c r="S109" s="352"/>
      <c r="T109" s="352"/>
      <c r="U109" s="25" t="s">
        <v>205</v>
      </c>
      <c r="V109" s="25" t="s">
        <v>61</v>
      </c>
      <c r="W109" s="25"/>
      <c r="X109" s="25"/>
      <c r="Y109" s="25"/>
      <c r="Z109" s="25"/>
      <c r="AA109" s="25"/>
      <c r="AB109" s="25"/>
      <c r="AC109" s="25"/>
      <c r="AD109" s="25"/>
      <c r="AE109" s="25"/>
      <c r="AF109" s="25"/>
      <c r="AG109" s="25"/>
      <c r="AH109" s="25"/>
      <c r="AI109" s="25"/>
      <c r="AJ109" s="25"/>
      <c r="AK109" s="25"/>
      <c r="AL109" s="25"/>
      <c r="AM109" s="25"/>
    </row>
    <row r="110" spans="1:39" ht="2.25" customHeight="1">
      <c r="A110" s="9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row>
    <row r="111" spans="1:39">
      <c r="A111" s="16" t="s">
        <v>250</v>
      </c>
      <c r="B111" s="17"/>
      <c r="C111" s="17"/>
      <c r="D111" s="17"/>
      <c r="E111" s="17"/>
      <c r="F111" s="17"/>
      <c r="G111" s="17"/>
      <c r="H111" s="16"/>
      <c r="I111" s="17"/>
      <c r="J111" s="54"/>
      <c r="K111" s="17"/>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row>
    <row r="112" spans="1:39">
      <c r="A112" s="16"/>
      <c r="B112" s="348">
        <f>定期検査報告書!B132</f>
        <v>0</v>
      </c>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row>
    <row r="113" spans="1:39">
      <c r="A113" s="16"/>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row>
    <row r="114" spans="1:39">
      <c r="A114" s="16"/>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row>
    <row r="115" spans="1:39">
      <c r="A115" s="16"/>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row>
    <row r="116" spans="1:39">
      <c r="A116" s="2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39">
      <c r="A117" s="16" t="s">
        <v>41</v>
      </c>
      <c r="B117" s="17"/>
      <c r="C117" s="17"/>
      <c r="D117" s="17"/>
      <c r="E117" s="17"/>
      <c r="F117" s="17"/>
      <c r="G117" s="17"/>
      <c r="H117" s="17"/>
      <c r="I117" s="17"/>
      <c r="J117" s="54"/>
      <c r="K117" s="17"/>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row>
    <row r="118" spans="1:39">
      <c r="A118" s="357" t="s">
        <v>252</v>
      </c>
      <c r="B118" s="357"/>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row>
    <row r="119" spans="1:39">
      <c r="A119" s="357" t="s">
        <v>251</v>
      </c>
      <c r="B119" s="357"/>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row>
    <row r="120" spans="1:39">
      <c r="A120" s="16"/>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row>
    <row r="121" spans="1:39">
      <c r="A121" s="16"/>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row>
    <row r="122" spans="1:39">
      <c r="A122" s="18"/>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row>
    <row r="123" spans="1:39">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62"/>
      <c r="AH123" s="62"/>
      <c r="AI123" s="62"/>
      <c r="AJ123" s="62"/>
      <c r="AK123" s="62"/>
      <c r="AL123" s="62"/>
      <c r="AM123" s="62"/>
    </row>
    <row r="124" spans="1:39">
      <c r="A124" s="18"/>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row>
    <row r="128" spans="1:39">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62"/>
      <c r="AH128" s="62"/>
      <c r="AI128" s="62"/>
      <c r="AJ128" s="62"/>
      <c r="AK128" s="62"/>
      <c r="AL128" s="62"/>
      <c r="AM128" s="62"/>
    </row>
    <row r="129" spans="1:39" ht="56.25" customHeight="1">
      <c r="A129" s="18"/>
      <c r="B129" s="80"/>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row>
    <row r="130" spans="1:39">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62"/>
      <c r="AH130" s="62"/>
      <c r="AI130" s="62"/>
      <c r="AJ130" s="62"/>
      <c r="AK130" s="62"/>
      <c r="AL130" s="62"/>
      <c r="AM130" s="62"/>
    </row>
    <row r="131" spans="1:39">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62"/>
      <c r="AH131" s="62"/>
      <c r="AI131" s="62"/>
      <c r="AJ131" s="62"/>
      <c r="AK131" s="62"/>
      <c r="AL131" s="62"/>
      <c r="AM131" s="62"/>
    </row>
    <row r="132" spans="1:39">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62"/>
      <c r="AH132" s="62"/>
      <c r="AI132" s="62"/>
      <c r="AJ132" s="62"/>
      <c r="AK132" s="62"/>
      <c r="AL132" s="62"/>
      <c r="AM132" s="62"/>
    </row>
    <row r="133" spans="1:39">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62"/>
      <c r="AH133" s="62"/>
      <c r="AI133" s="62"/>
      <c r="AJ133" s="62"/>
      <c r="AK133" s="62"/>
      <c r="AL133" s="62"/>
      <c r="AM133" s="62"/>
    </row>
    <row r="134" spans="1:39">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62"/>
      <c r="AH134" s="62"/>
      <c r="AI134" s="62"/>
      <c r="AJ134" s="62"/>
      <c r="AK134" s="62"/>
      <c r="AL134" s="62"/>
      <c r="AM134" s="62"/>
    </row>
    <row r="135" spans="1:39">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62"/>
      <c r="AH135" s="62"/>
      <c r="AI135" s="62"/>
      <c r="AJ135" s="62"/>
      <c r="AK135" s="62"/>
      <c r="AL135" s="62"/>
      <c r="AM135" s="62"/>
    </row>
    <row r="136" spans="1:39">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62"/>
      <c r="AH136" s="62"/>
      <c r="AI136" s="62"/>
      <c r="AJ136" s="62"/>
      <c r="AK136" s="62"/>
      <c r="AL136" s="62"/>
      <c r="AM136" s="62"/>
    </row>
    <row r="137" spans="1:39">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62"/>
      <c r="AH137" s="62"/>
      <c r="AI137" s="62"/>
      <c r="AJ137" s="62"/>
      <c r="AK137" s="62"/>
      <c r="AL137" s="62"/>
      <c r="AM137" s="62"/>
    </row>
    <row r="138" spans="1:39">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62"/>
      <c r="AH138" s="62"/>
      <c r="AI138" s="62"/>
      <c r="AJ138" s="62"/>
      <c r="AK138" s="62"/>
      <c r="AL138" s="62"/>
      <c r="AM138" s="62"/>
    </row>
    <row r="139" spans="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62"/>
      <c r="AH139" s="62"/>
      <c r="AI139" s="62"/>
      <c r="AJ139" s="62"/>
      <c r="AK139" s="62"/>
      <c r="AL139" s="62"/>
      <c r="AM139" s="62"/>
    </row>
    <row r="140" spans="1:39">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62"/>
      <c r="AH140" s="62"/>
      <c r="AI140" s="62"/>
      <c r="AJ140" s="62"/>
      <c r="AK140" s="62"/>
      <c r="AL140" s="62"/>
      <c r="AM140" s="62"/>
    </row>
    <row r="141" spans="1:39">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62"/>
      <c r="AH141" s="62"/>
      <c r="AI141" s="62"/>
      <c r="AJ141" s="62"/>
      <c r="AK141" s="62"/>
      <c r="AL141" s="62"/>
      <c r="AM141" s="62"/>
    </row>
    <row r="142" spans="1:39">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62"/>
      <c r="AH142" s="62"/>
      <c r="AI142" s="62"/>
      <c r="AJ142" s="62"/>
      <c r="AK142" s="62"/>
      <c r="AL142" s="62"/>
      <c r="AM142" s="62"/>
    </row>
    <row r="143" spans="1:39">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62"/>
      <c r="AH143" s="62"/>
      <c r="AI143" s="62"/>
      <c r="AJ143" s="62"/>
      <c r="AK143" s="62"/>
      <c r="AL143" s="62"/>
      <c r="AM143" s="62"/>
    </row>
    <row r="144" spans="1:39">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62"/>
      <c r="AH144" s="62"/>
      <c r="AI144" s="62"/>
      <c r="AJ144" s="62"/>
      <c r="AK144" s="62"/>
      <c r="AL144" s="62"/>
      <c r="AM144" s="62"/>
    </row>
    <row r="145" spans="1:39">
      <c r="A145" s="65"/>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62"/>
      <c r="AH145" s="62"/>
      <c r="AI145" s="62"/>
      <c r="AJ145" s="62"/>
      <c r="AK145" s="62"/>
      <c r="AL145" s="62"/>
      <c r="AM145" s="62"/>
    </row>
    <row r="146" spans="1:39">
      <c r="A146" s="65"/>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62"/>
      <c r="AH146" s="62"/>
      <c r="AI146" s="62"/>
      <c r="AJ146" s="62"/>
      <c r="AK146" s="62"/>
      <c r="AL146" s="62"/>
      <c r="AM146" s="62"/>
    </row>
    <row r="147" spans="1:39">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66"/>
      <c r="AH147" s="66"/>
      <c r="AI147" s="66"/>
      <c r="AJ147" s="66"/>
      <c r="AK147" s="66"/>
      <c r="AL147" s="66"/>
      <c r="AM147" s="66"/>
    </row>
    <row r="148" spans="1:39">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66"/>
      <c r="AH148" s="66"/>
      <c r="AI148" s="66"/>
      <c r="AJ148" s="66"/>
      <c r="AK148" s="66"/>
      <c r="AL148" s="66"/>
      <c r="AM148" s="66"/>
    </row>
    <row r="149" spans="1:3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66"/>
      <c r="AH149" s="66"/>
      <c r="AI149" s="66"/>
      <c r="AJ149" s="66"/>
      <c r="AK149" s="66"/>
      <c r="AL149" s="66"/>
      <c r="AM149" s="66"/>
    </row>
    <row r="150" spans="1:39">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66"/>
      <c r="AH150" s="66"/>
      <c r="AI150" s="66"/>
      <c r="AJ150" s="66"/>
      <c r="AK150" s="66"/>
      <c r="AL150" s="66"/>
      <c r="AM150" s="66"/>
    </row>
    <row r="151" spans="1:39">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66"/>
      <c r="AH151" s="66"/>
      <c r="AI151" s="66"/>
      <c r="AJ151" s="66"/>
      <c r="AK151" s="66"/>
      <c r="AL151" s="66"/>
      <c r="AM151" s="66"/>
    </row>
    <row r="152" spans="1:39">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66"/>
      <c r="AH152" s="66"/>
      <c r="AI152" s="66"/>
      <c r="AJ152" s="66"/>
      <c r="AK152" s="66"/>
      <c r="AL152" s="66"/>
      <c r="AM152" s="66"/>
    </row>
    <row r="153" spans="1:39">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66"/>
      <c r="AH153" s="66"/>
      <c r="AI153" s="66"/>
      <c r="AJ153" s="66"/>
      <c r="AK153" s="66"/>
      <c r="AL153" s="66"/>
      <c r="AM153" s="66"/>
    </row>
    <row r="154" spans="1:39">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66"/>
      <c r="AH154" s="66"/>
      <c r="AI154" s="66"/>
      <c r="AJ154" s="66"/>
      <c r="AK154" s="66"/>
      <c r="AL154" s="66"/>
      <c r="AM154" s="66"/>
    </row>
    <row r="155" spans="1:39">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66"/>
      <c r="AH155" s="66"/>
      <c r="AI155" s="66"/>
      <c r="AJ155" s="66"/>
      <c r="AK155" s="66"/>
      <c r="AL155" s="66"/>
      <c r="AM155" s="66"/>
    </row>
    <row r="156" spans="1:39">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66"/>
      <c r="AH156" s="66"/>
      <c r="AI156" s="66"/>
      <c r="AJ156" s="66"/>
      <c r="AK156" s="66"/>
      <c r="AL156" s="66"/>
      <c r="AM156" s="66"/>
    </row>
    <row r="157" spans="1:39">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66"/>
      <c r="AH157" s="66"/>
      <c r="AI157" s="66"/>
      <c r="AJ157" s="66"/>
      <c r="AK157" s="66"/>
      <c r="AL157" s="66"/>
      <c r="AM157" s="66"/>
    </row>
    <row r="158" spans="1:39">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66"/>
      <c r="AH158" s="66"/>
      <c r="AI158" s="66"/>
      <c r="AJ158" s="66"/>
      <c r="AK158" s="66"/>
      <c r="AL158" s="66"/>
      <c r="AM158" s="66"/>
    </row>
    <row r="159" spans="1:3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66"/>
      <c r="AH159" s="66"/>
      <c r="AI159" s="66"/>
      <c r="AJ159" s="66"/>
      <c r="AK159" s="66"/>
      <c r="AL159" s="66"/>
      <c r="AM159" s="66"/>
    </row>
  </sheetData>
  <sheetProtection sheet="1" formatCells="0" formatColumns="0" formatRows="0"/>
  <mergeCells count="96">
    <mergeCell ref="X101:Y101"/>
    <mergeCell ref="AF103:AL103"/>
    <mergeCell ref="O105:Q105"/>
    <mergeCell ref="AF90:AK90"/>
    <mergeCell ref="K93:AM93"/>
    <mergeCell ref="K94:AM94"/>
    <mergeCell ref="AF91:AK91"/>
    <mergeCell ref="K96:AM96"/>
    <mergeCell ref="K97:AM97"/>
    <mergeCell ref="K98:AM98"/>
    <mergeCell ref="X90:AA90"/>
    <mergeCell ref="J19:AM19"/>
    <mergeCell ref="J20:AM20"/>
    <mergeCell ref="K29:Y29"/>
    <mergeCell ref="T63:W63"/>
    <mergeCell ref="A49:AM49"/>
    <mergeCell ref="A60:AM60"/>
    <mergeCell ref="Z29:AM29"/>
    <mergeCell ref="K30:Y30"/>
    <mergeCell ref="R34:AL34"/>
    <mergeCell ref="C51:I51"/>
    <mergeCell ref="C52:I53"/>
    <mergeCell ref="C54:I54"/>
    <mergeCell ref="C55:I56"/>
    <mergeCell ref="A119:AM119"/>
    <mergeCell ref="AD51:AI56"/>
    <mergeCell ref="AJ51:AK56"/>
    <mergeCell ref="AD57:AL57"/>
    <mergeCell ref="AB70:AC70"/>
    <mergeCell ref="Z75:AA75"/>
    <mergeCell ref="Y68:Z68"/>
    <mergeCell ref="AB68:AC68"/>
    <mergeCell ref="Y95:AA95"/>
    <mergeCell ref="A118:AM118"/>
    <mergeCell ref="I64:O64"/>
    <mergeCell ref="I65:O65"/>
    <mergeCell ref="Y70:Z70"/>
    <mergeCell ref="M95:O95"/>
    <mergeCell ref="AG68:AJ68"/>
    <mergeCell ref="AC71:AL71"/>
    <mergeCell ref="A2:AM2"/>
    <mergeCell ref="A4:AM4"/>
    <mergeCell ref="J15:AM15"/>
    <mergeCell ref="J9:AM9"/>
    <mergeCell ref="J7:AM7"/>
    <mergeCell ref="J12:AM12"/>
    <mergeCell ref="J13:AM13"/>
    <mergeCell ref="A3:AM3"/>
    <mergeCell ref="AS56:AT56"/>
    <mergeCell ref="J8:AM8"/>
    <mergeCell ref="J10:AM10"/>
    <mergeCell ref="L80:N80"/>
    <mergeCell ref="AF80:AK80"/>
    <mergeCell ref="Z30:AM30"/>
    <mergeCell ref="W74:X74"/>
    <mergeCell ref="Z74:AA74"/>
    <mergeCell ref="J14:AM14"/>
    <mergeCell ref="AD50:AI50"/>
    <mergeCell ref="AJ50:AL50"/>
    <mergeCell ref="AG70:AJ70"/>
    <mergeCell ref="J17:AM17"/>
    <mergeCell ref="K63:N63"/>
    <mergeCell ref="AC69:AL69"/>
    <mergeCell ref="J18:AM18"/>
    <mergeCell ref="W75:X75"/>
    <mergeCell ref="AF81:AK81"/>
    <mergeCell ref="K82:AM82"/>
    <mergeCell ref="K88:AM88"/>
    <mergeCell ref="T75:U75"/>
    <mergeCell ref="R75:S75"/>
    <mergeCell ref="X80:AA80"/>
    <mergeCell ref="B112:AM115"/>
    <mergeCell ref="L90:N90"/>
    <mergeCell ref="K92:AM92"/>
    <mergeCell ref="K83:AM83"/>
    <mergeCell ref="K84:AM84"/>
    <mergeCell ref="Y85:AA85"/>
    <mergeCell ref="M85:O85"/>
    <mergeCell ref="AG95:AL95"/>
    <mergeCell ref="K87:AM87"/>
    <mergeCell ref="AG85:AL85"/>
    <mergeCell ref="T107:V107"/>
    <mergeCell ref="O109:T109"/>
    <mergeCell ref="K86:AM86"/>
    <mergeCell ref="AH107:AJ107"/>
    <mergeCell ref="AH105:AJ105"/>
    <mergeCell ref="W103:X103"/>
    <mergeCell ref="T74:U74"/>
    <mergeCell ref="R74:S74"/>
    <mergeCell ref="W32:X32"/>
    <mergeCell ref="Y32:Z32"/>
    <mergeCell ref="AB32:AC32"/>
    <mergeCell ref="V70:W70"/>
    <mergeCell ref="T70:U70"/>
    <mergeCell ref="V68:W68"/>
    <mergeCell ref="T68:U68"/>
  </mergeCells>
  <phoneticPr fontId="3"/>
  <dataValidations count="1">
    <dataValidation type="list" allowBlank="1" showInputMessage="1" showErrorMessage="1" sqref="M95:O95" xr:uid="{00000000-0002-0000-0200-000000000000}">
      <formula1>"　,一級,二級"</formula1>
    </dataValidation>
  </dataValidations>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rowBreaks count="1" manualBreakCount="1">
    <brk id="5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E320"/>
  <sheetViews>
    <sheetView showZeros="0" tabSelected="1" view="pageBreakPreview" zoomScaleNormal="100" zoomScaleSheetLayoutView="100" workbookViewId="0">
      <selection activeCell="AE7" sqref="AE7:AF7"/>
    </sheetView>
  </sheetViews>
  <sheetFormatPr defaultRowHeight="13.5"/>
  <cols>
    <col min="1" max="32" width="2.25" style="1" customWidth="1"/>
    <col min="33" max="40" width="2.25" style="57" customWidth="1"/>
    <col min="41" max="41" width="8.625" style="57" customWidth="1"/>
    <col min="42" max="42" width="20.625" style="57" customWidth="1"/>
    <col min="43" max="43" width="8.625" style="57" customWidth="1"/>
    <col min="44" max="44" width="20.625" style="57" customWidth="1"/>
    <col min="45" max="45" width="9" style="57"/>
    <col min="46" max="46" width="10.5" style="57" bestFit="1" customWidth="1"/>
    <col min="47" max="51" width="2.25" style="57" customWidth="1"/>
    <col min="52" max="52" width="10.625" style="57" customWidth="1"/>
    <col min="53" max="53" width="9" style="57" customWidth="1"/>
    <col min="54" max="16384" width="9" style="57"/>
  </cols>
  <sheetData>
    <row r="1" spans="1:52" ht="12.95" customHeight="1">
      <c r="A1" s="315" t="s">
        <v>151</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176" t="str">
        <f>AR2</f>
        <v>2025-1様式</v>
      </c>
      <c r="AO1" s="244" t="s">
        <v>496</v>
      </c>
      <c r="AP1" s="245" t="str">
        <f>AS118</f>
        <v>-</v>
      </c>
      <c r="AQ1" s="244" t="s">
        <v>500</v>
      </c>
      <c r="AR1" s="245" t="str">
        <f>IF(AND(AT1="",AT2="",AT3=""),"なし","あり")</f>
        <v>なし</v>
      </c>
      <c r="AS1" s="114" t="s">
        <v>501</v>
      </c>
      <c r="AT1" s="286" t="str">
        <f>'定期検査報告書 （別紙）'!AP4</f>
        <v/>
      </c>
      <c r="AZ1" s="3" t="s">
        <v>56</v>
      </c>
    </row>
    <row r="2" spans="1:52" ht="12.95" customHeight="1">
      <c r="A2" s="472" t="s">
        <v>148</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O2" s="111" t="s">
        <v>474</v>
      </c>
      <c r="AP2"/>
      <c r="AQ2"/>
      <c r="AR2" s="297" t="s">
        <v>667</v>
      </c>
      <c r="AS2"/>
      <c r="AT2" s="287" t="str">
        <f>'定期検査報告書 （別紙）'!AP17</f>
        <v/>
      </c>
    </row>
    <row r="3" spans="1:52">
      <c r="A3" s="473" t="s">
        <v>152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480" t="str">
        <f>IF(AS5&gt;0,"・不適切な項目があります。
↓以下のNG項目をご確認ください。","")</f>
        <v>・不適切な項目があります。
↓以下のNG項目をご確認ください。</v>
      </c>
      <c r="AP3" s="481"/>
      <c r="AQ3" s="481"/>
      <c r="AR3" s="482"/>
      <c r="AT3" s="288" t="str">
        <f>'定期検査報告書 （別紙）'!AP32</f>
        <v/>
      </c>
    </row>
    <row r="4" spans="1:52" ht="17.25">
      <c r="A4" s="473" t="s">
        <v>48</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O4" s="483"/>
      <c r="AP4" s="484"/>
      <c r="AQ4" s="484"/>
      <c r="AR4" s="485"/>
      <c r="AS4" s="112" t="s">
        <v>475</v>
      </c>
      <c r="AT4" s="113"/>
    </row>
    <row r="5" spans="1:52" ht="27.75" customHeight="1">
      <c r="A5" s="474" t="s">
        <v>446</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O5" s="486"/>
      <c r="AP5" s="487"/>
      <c r="AQ5" s="487"/>
      <c r="AR5" s="488"/>
      <c r="AS5" s="114">
        <f>COUNTIF($AO$9:$AO$153,"NG")</f>
        <v>28</v>
      </c>
    </row>
    <row r="6" spans="1:52" ht="12.95" customHeight="1">
      <c r="A6" s="418" t="s">
        <v>62</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O6"/>
      <c r="AP6"/>
      <c r="AQ6"/>
      <c r="AR6"/>
      <c r="AZ6" t="s">
        <v>476</v>
      </c>
    </row>
    <row r="7" spans="1:52" ht="12.95"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405" t="s">
        <v>502</v>
      </c>
      <c r="AD7" s="405"/>
      <c r="AE7" s="404"/>
      <c r="AF7" s="404"/>
      <c r="AG7" s="177" t="s">
        <v>86</v>
      </c>
      <c r="AH7" s="406"/>
      <c r="AI7" s="406"/>
      <c r="AJ7" s="177" t="s">
        <v>85</v>
      </c>
      <c r="AK7" s="406"/>
      <c r="AL7" s="406"/>
      <c r="AM7" s="176" t="s">
        <v>84</v>
      </c>
      <c r="AO7"/>
      <c r="AP7"/>
      <c r="AQ7"/>
      <c r="AR7"/>
      <c r="AS7"/>
      <c r="AV7" s="69"/>
      <c r="AZ7" t="s">
        <v>477</v>
      </c>
    </row>
    <row r="8" spans="1:52" ht="12.75" customHeight="1">
      <c r="A8" s="178"/>
      <c r="B8" s="178"/>
      <c r="C8" s="178"/>
      <c r="D8" s="178"/>
      <c r="E8" s="178"/>
      <c r="F8" s="178"/>
      <c r="G8" s="178"/>
      <c r="H8" s="178"/>
      <c r="I8" s="178"/>
      <c r="J8" s="178"/>
      <c r="K8" s="178"/>
      <c r="L8" s="178"/>
      <c r="M8" s="178"/>
      <c r="N8" s="178"/>
      <c r="O8" s="178"/>
      <c r="P8" s="178"/>
      <c r="Q8" s="178"/>
      <c r="R8" s="178"/>
      <c r="S8" s="178"/>
      <c r="T8" s="178"/>
      <c r="U8" s="178"/>
      <c r="V8" s="178"/>
      <c r="W8" s="178"/>
      <c r="X8" s="179"/>
      <c r="Y8" s="476"/>
      <c r="Z8" s="476"/>
      <c r="AA8" s="476"/>
      <c r="AB8" s="476"/>
      <c r="AC8" s="476"/>
      <c r="AD8" s="476"/>
      <c r="AE8" s="476"/>
      <c r="AF8" s="476"/>
      <c r="AG8" s="476"/>
      <c r="AH8" s="476"/>
      <c r="AI8" s="476"/>
      <c r="AJ8" s="476"/>
      <c r="AK8" s="476"/>
      <c r="AL8" s="476"/>
      <c r="AM8" s="178"/>
      <c r="AO8"/>
      <c r="AP8"/>
      <c r="AQ8"/>
      <c r="AR8"/>
      <c r="AS8"/>
      <c r="AT8"/>
      <c r="AZ8" t="s">
        <v>478</v>
      </c>
    </row>
    <row r="9" spans="1:52" ht="12.95" customHeight="1">
      <c r="A9" s="178"/>
      <c r="B9" s="178"/>
      <c r="C9" s="178"/>
      <c r="D9" s="178"/>
      <c r="E9" s="178"/>
      <c r="F9" s="178"/>
      <c r="G9" s="178"/>
      <c r="H9" s="178"/>
      <c r="I9" s="178"/>
      <c r="J9" s="178"/>
      <c r="K9" s="178"/>
      <c r="L9" s="178"/>
      <c r="M9" s="178"/>
      <c r="N9" s="178"/>
      <c r="O9" s="178"/>
      <c r="P9" s="178"/>
      <c r="Q9" s="178"/>
      <c r="R9" s="178"/>
      <c r="S9" s="178"/>
      <c r="T9" s="178"/>
      <c r="U9" s="178"/>
      <c r="V9" s="178"/>
      <c r="W9" s="178"/>
      <c r="X9" s="179"/>
      <c r="Y9" s="476"/>
      <c r="Z9" s="476"/>
      <c r="AA9" s="476"/>
      <c r="AB9" s="476"/>
      <c r="AC9" s="476"/>
      <c r="AD9" s="476"/>
      <c r="AE9" s="476"/>
      <c r="AF9" s="476"/>
      <c r="AG9" s="476"/>
      <c r="AH9" s="476"/>
      <c r="AI9" s="476"/>
      <c r="AJ9" s="476"/>
      <c r="AK9" s="476"/>
      <c r="AL9" s="476"/>
      <c r="AM9" s="178"/>
      <c r="AV9" s="447"/>
      <c r="AW9" s="448"/>
      <c r="AZ9" t="s">
        <v>479</v>
      </c>
    </row>
    <row r="10" spans="1:52" ht="18" customHeight="1">
      <c r="A10" s="180"/>
      <c r="B10" s="181"/>
      <c r="C10" s="181"/>
      <c r="D10" s="181"/>
      <c r="E10" s="181"/>
      <c r="F10" s="181"/>
      <c r="G10" s="181"/>
      <c r="H10" s="181"/>
      <c r="I10" s="181"/>
      <c r="J10" s="181"/>
      <c r="K10" s="181"/>
      <c r="L10" s="181"/>
      <c r="M10" s="181"/>
      <c r="N10" s="181"/>
      <c r="O10" s="181"/>
      <c r="P10" s="181"/>
      <c r="Q10" s="181"/>
      <c r="R10" s="315"/>
      <c r="S10" s="315"/>
      <c r="T10" s="450" t="s">
        <v>495</v>
      </c>
      <c r="U10" s="450"/>
      <c r="V10" s="450"/>
      <c r="W10" s="450"/>
      <c r="X10" s="450"/>
      <c r="Y10" s="450"/>
      <c r="Z10" s="452"/>
      <c r="AA10" s="452"/>
      <c r="AB10" s="452"/>
      <c r="AC10" s="452"/>
      <c r="AD10" s="452"/>
      <c r="AE10" s="452"/>
      <c r="AF10" s="452"/>
      <c r="AG10" s="452"/>
      <c r="AH10" s="452"/>
      <c r="AI10" s="452"/>
      <c r="AJ10" s="452"/>
      <c r="AK10" s="452"/>
      <c r="AL10" s="452"/>
      <c r="AM10" s="314"/>
      <c r="AO10" t="str">
        <f>IF(Z10="","NG","OK")</f>
        <v>NG</v>
      </c>
      <c r="AP10" s="298" t="str">
        <f>IF(AO10="NG","報告者の氏名を入力してください。","")</f>
        <v>報告者の氏名を入力してください。</v>
      </c>
      <c r="AQ10" s="115"/>
      <c r="AZ10" t="s">
        <v>480</v>
      </c>
    </row>
    <row r="11" spans="1:52" ht="18" customHeight="1">
      <c r="A11" s="318"/>
      <c r="B11" s="318"/>
      <c r="C11" s="318"/>
      <c r="D11" s="318"/>
      <c r="E11" s="318"/>
      <c r="F11" s="318"/>
      <c r="G11" s="318"/>
      <c r="H11" s="182"/>
      <c r="I11" s="318"/>
      <c r="J11" s="183"/>
      <c r="K11" s="318"/>
      <c r="L11" s="318"/>
      <c r="M11" s="318"/>
      <c r="N11" s="318"/>
      <c r="O11" s="318"/>
      <c r="P11" s="318"/>
      <c r="Q11" s="318"/>
      <c r="R11" s="318"/>
      <c r="S11" s="318"/>
      <c r="T11" s="475" t="s">
        <v>454</v>
      </c>
      <c r="U11" s="475"/>
      <c r="V11" s="475"/>
      <c r="W11" s="475"/>
      <c r="X11" s="475"/>
      <c r="Y11" s="475"/>
      <c r="Z11" s="451">
        <f>K89</f>
        <v>0</v>
      </c>
      <c r="AA11" s="451"/>
      <c r="AB11" s="451"/>
      <c r="AC11" s="451"/>
      <c r="AD11" s="451"/>
      <c r="AE11" s="451"/>
      <c r="AF11" s="451"/>
      <c r="AG11" s="451"/>
      <c r="AH11" s="451"/>
      <c r="AI11" s="451"/>
      <c r="AJ11" s="451"/>
      <c r="AK11" s="451"/>
      <c r="AL11" s="451"/>
      <c r="AM11" s="317"/>
      <c r="AO11"/>
      <c r="AP11"/>
      <c r="AQ11" s="115"/>
      <c r="AZ11" t="s">
        <v>481</v>
      </c>
    </row>
    <row r="12" spans="1:52" ht="12.95" customHeight="1">
      <c r="A12" s="178" t="s">
        <v>63</v>
      </c>
      <c r="B12" s="178"/>
      <c r="C12" s="178"/>
      <c r="D12" s="178"/>
      <c r="E12" s="178"/>
      <c r="F12" s="178"/>
      <c r="G12" s="178"/>
      <c r="H12" s="178"/>
      <c r="I12" s="176"/>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Z12" t="s">
        <v>482</v>
      </c>
    </row>
    <row r="13" spans="1:52" ht="12.95" customHeight="1">
      <c r="A13" s="178"/>
      <c r="B13" s="184" t="s">
        <v>64</v>
      </c>
      <c r="C13" s="184"/>
      <c r="D13" s="184"/>
      <c r="E13" s="184"/>
      <c r="F13" s="184"/>
      <c r="G13" s="184"/>
      <c r="H13" s="184"/>
      <c r="I13" s="184"/>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Z13" t="s">
        <v>483</v>
      </c>
    </row>
    <row r="14" spans="1:52" ht="12.95" customHeight="1">
      <c r="A14" s="178"/>
      <c r="B14" s="184" t="s">
        <v>65</v>
      </c>
      <c r="C14" s="184"/>
      <c r="D14" s="184"/>
      <c r="E14" s="184"/>
      <c r="F14" s="184"/>
      <c r="G14" s="184"/>
      <c r="H14" s="184"/>
      <c r="I14" s="184"/>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O14" t="str">
        <f>IF(J14="","NG","OK")</f>
        <v>NG</v>
      </c>
      <c r="AP14" s="298" t="str">
        <f>IF(AO14="NG","所有者の氏名を入力してください。","")</f>
        <v>所有者の氏名を入力してください。</v>
      </c>
      <c r="AQ14" s="115"/>
      <c r="AR14" s="115"/>
      <c r="AZ14" t="s">
        <v>484</v>
      </c>
    </row>
    <row r="15" spans="1:52" ht="12.95" customHeight="1">
      <c r="A15" s="178"/>
      <c r="B15" s="184" t="s">
        <v>66</v>
      </c>
      <c r="C15" s="184"/>
      <c r="D15" s="184"/>
      <c r="E15" s="184"/>
      <c r="F15" s="184"/>
      <c r="G15" s="184"/>
      <c r="H15" s="184"/>
      <c r="I15" s="184"/>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O15" t="str">
        <f>IF(J15="","NG","OK")</f>
        <v>NG</v>
      </c>
      <c r="AP15" s="298" t="str">
        <f>IF(AO15="NG","所有者の郵便番号を入力してください。","")</f>
        <v>所有者の郵便番号を入力してください。</v>
      </c>
      <c r="AQ15" s="115"/>
      <c r="AR15" s="115"/>
      <c r="AZ15" t="s">
        <v>485</v>
      </c>
    </row>
    <row r="16" spans="1:52" ht="12.95" customHeight="1">
      <c r="A16" s="178"/>
      <c r="B16" s="184" t="s">
        <v>67</v>
      </c>
      <c r="C16" s="184"/>
      <c r="D16" s="184"/>
      <c r="E16" s="184"/>
      <c r="F16" s="184"/>
      <c r="G16" s="184"/>
      <c r="H16" s="184"/>
      <c r="I16" s="184"/>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O16" t="str">
        <f>IF(J16="","NG","OK")</f>
        <v>NG</v>
      </c>
      <c r="AP16" s="298" t="str">
        <f>IF(AO16="NG","所有者の住所を入力してください。","")</f>
        <v>所有者の住所を入力してください。</v>
      </c>
      <c r="AQ16" s="115"/>
      <c r="AR16" s="115"/>
      <c r="AZ16" t="s">
        <v>486</v>
      </c>
    </row>
    <row r="17" spans="1:52" ht="12.95" customHeight="1">
      <c r="A17" s="185"/>
      <c r="B17" s="186" t="s">
        <v>68</v>
      </c>
      <c r="C17" s="186"/>
      <c r="D17" s="186"/>
      <c r="E17" s="186"/>
      <c r="F17" s="186"/>
      <c r="G17" s="186"/>
      <c r="H17" s="186"/>
      <c r="I17" s="186"/>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O17" t="str">
        <f>IF(J17="","NG","OK")</f>
        <v>NG</v>
      </c>
      <c r="AP17" s="298" t="str">
        <f>IF(AO17="NG","所有者の電話番号を入力してください。","")</f>
        <v>所有者の電話番号を入力してください。</v>
      </c>
      <c r="AQ17" s="115"/>
      <c r="AR17" s="115"/>
      <c r="AZ17" t="s">
        <v>487</v>
      </c>
    </row>
    <row r="18" spans="1:52" ht="12.95" customHeight="1">
      <c r="A18" s="178" t="s">
        <v>69</v>
      </c>
      <c r="B18" s="178"/>
      <c r="C18" s="178"/>
      <c r="D18" s="178"/>
      <c r="E18" s="178"/>
      <c r="F18" s="178"/>
      <c r="G18" s="178"/>
      <c r="H18" s="178"/>
      <c r="I18" s="178"/>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O18"/>
      <c r="AP18"/>
      <c r="AQ18" s="115"/>
      <c r="AR18" s="115"/>
      <c r="AZ18" t="s">
        <v>488</v>
      </c>
    </row>
    <row r="19" spans="1:52" ht="12.95" customHeight="1">
      <c r="A19" s="178"/>
      <c r="B19" s="184" t="s">
        <v>64</v>
      </c>
      <c r="C19" s="184"/>
      <c r="D19" s="184"/>
      <c r="E19" s="184"/>
      <c r="F19" s="184"/>
      <c r="G19" s="184"/>
      <c r="H19" s="184"/>
      <c r="I19" s="184"/>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O19"/>
      <c r="AP19"/>
      <c r="AQ19" s="115"/>
      <c r="AR19" s="115"/>
      <c r="AZ19" t="s">
        <v>489</v>
      </c>
    </row>
    <row r="20" spans="1:52" ht="12.95" customHeight="1">
      <c r="A20" s="178"/>
      <c r="B20" s="184" t="s">
        <v>65</v>
      </c>
      <c r="C20" s="184"/>
      <c r="D20" s="184"/>
      <c r="E20" s="184"/>
      <c r="F20" s="184"/>
      <c r="G20" s="184"/>
      <c r="H20" s="184"/>
      <c r="I20" s="184"/>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O20" t="str">
        <f>IF(J20="","NG","OK")</f>
        <v>NG</v>
      </c>
      <c r="AP20" s="298" t="str">
        <f>IF(AO20="NG","管理者の氏名を入力してください。","")</f>
        <v>管理者の氏名を入力してください。</v>
      </c>
      <c r="AQ20" s="115"/>
      <c r="AR20" s="115"/>
      <c r="AZ20" t="s">
        <v>490</v>
      </c>
    </row>
    <row r="21" spans="1:52" ht="12.95" customHeight="1">
      <c r="A21" s="178"/>
      <c r="B21" s="184" t="s">
        <v>66</v>
      </c>
      <c r="C21" s="184"/>
      <c r="D21" s="184"/>
      <c r="E21" s="184"/>
      <c r="F21" s="184"/>
      <c r="G21" s="184"/>
      <c r="H21" s="184"/>
      <c r="I21" s="184"/>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O21" t="str">
        <f>IF(J21="","NG","OK")</f>
        <v>NG</v>
      </c>
      <c r="AP21" s="298" t="str">
        <f>IF(AO21="NG","管理者の郵便番号を入力してください。","")</f>
        <v>管理者の郵便番号を入力してください。</v>
      </c>
      <c r="AQ21" s="115"/>
      <c r="AR21" s="115"/>
      <c r="AZ21" t="s">
        <v>491</v>
      </c>
    </row>
    <row r="22" spans="1:52" ht="12.95" customHeight="1">
      <c r="A22" s="178"/>
      <c r="B22" s="184" t="s">
        <v>67</v>
      </c>
      <c r="C22" s="184"/>
      <c r="D22" s="184"/>
      <c r="E22" s="184"/>
      <c r="F22" s="184"/>
      <c r="G22" s="184"/>
      <c r="H22" s="184"/>
      <c r="I22" s="184"/>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O22" t="str">
        <f>IF(J22="","NG","OK")</f>
        <v>NG</v>
      </c>
      <c r="AP22" s="298" t="str">
        <f>IF(AO22="NG","管理者の住所を入力してください。","")</f>
        <v>管理者の住所を入力してください。</v>
      </c>
      <c r="AQ22" s="115"/>
      <c r="AR22" s="115"/>
      <c r="AZ22" t="s">
        <v>492</v>
      </c>
    </row>
    <row r="23" spans="1:52" ht="12.95" customHeight="1">
      <c r="A23" s="185"/>
      <c r="B23" s="186" t="s">
        <v>68</v>
      </c>
      <c r="C23" s="186"/>
      <c r="D23" s="186"/>
      <c r="E23" s="186"/>
      <c r="F23" s="186"/>
      <c r="G23" s="186"/>
      <c r="H23" s="186"/>
      <c r="I23" s="186"/>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O23" t="str">
        <f>IF(J23="","NG","OK")</f>
        <v>NG</v>
      </c>
      <c r="AP23" s="298" t="str">
        <f>IF(AO23="NG","管理者の電話番号を入力してください。","")</f>
        <v>管理者の電話番号を入力してください。</v>
      </c>
      <c r="AQ23" s="115"/>
      <c r="AR23" s="115"/>
      <c r="AZ23" t="s">
        <v>493</v>
      </c>
    </row>
    <row r="24" spans="1:52" ht="12.95" customHeight="1">
      <c r="A24" s="188" t="s">
        <v>153</v>
      </c>
      <c r="B24" s="188"/>
      <c r="C24" s="188"/>
      <c r="D24" s="188"/>
      <c r="E24" s="188"/>
      <c r="F24" s="188"/>
      <c r="G24" s="188"/>
      <c r="H24" s="188"/>
      <c r="I24" s="188"/>
      <c r="J24" s="188"/>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row>
    <row r="25" spans="1:52" ht="12.95" customHeight="1">
      <c r="A25" s="178"/>
      <c r="B25" s="184" t="s">
        <v>50</v>
      </c>
      <c r="C25" s="184"/>
      <c r="D25" s="184"/>
      <c r="E25" s="184"/>
      <c r="F25" s="184"/>
      <c r="G25" s="184"/>
      <c r="H25" s="184"/>
      <c r="I25" s="184"/>
      <c r="J25" s="184"/>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O25" t="str">
        <f>IF(K25="","NG","OK")</f>
        <v>NG</v>
      </c>
      <c r="AP25" s="298" t="str">
        <f>IF(AO25="NG","報告対象建築物の所在地を入力してください。","")</f>
        <v>報告対象建築物の所在地を入力してください。</v>
      </c>
      <c r="AQ25" s="115"/>
      <c r="AR25" s="115"/>
    </row>
    <row r="26" spans="1:52" ht="12.95" customHeight="1">
      <c r="A26" s="178"/>
      <c r="B26" s="184" t="s">
        <v>75</v>
      </c>
      <c r="C26" s="184"/>
      <c r="D26" s="184"/>
      <c r="E26" s="184"/>
      <c r="F26" s="184"/>
      <c r="G26" s="184"/>
      <c r="H26" s="184"/>
      <c r="I26" s="184"/>
      <c r="J26" s="184"/>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O26"/>
      <c r="AP26" s="298" t="str">
        <f t="shared" ref="AP26" si="0">IF(AO26="NG","報告者氏名を入力してください。","")</f>
        <v/>
      </c>
      <c r="AQ26" s="115"/>
      <c r="AR26" s="115"/>
      <c r="AZ26" t="s">
        <v>503</v>
      </c>
    </row>
    <row r="27" spans="1:52" ht="12.95" customHeight="1">
      <c r="A27" s="178"/>
      <c r="B27" s="184" t="s">
        <v>76</v>
      </c>
      <c r="C27" s="184"/>
      <c r="D27" s="184"/>
      <c r="E27" s="184"/>
      <c r="F27" s="184"/>
      <c r="G27" s="184"/>
      <c r="H27" s="184"/>
      <c r="I27" s="184"/>
      <c r="J27" s="184"/>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O27" t="str">
        <f>IF(K27="","NG","OK")</f>
        <v>NG</v>
      </c>
      <c r="AP27" s="298" t="str">
        <f>IF(AO27="NG","報告対象建築物の名称を入力してください。","")</f>
        <v>報告対象建築物の名称を入力してください。</v>
      </c>
      <c r="AQ27" s="115"/>
      <c r="AR27" s="115"/>
      <c r="AZ27" t="s">
        <v>504</v>
      </c>
    </row>
    <row r="28" spans="1:52" ht="12.95" customHeight="1">
      <c r="A28" s="185"/>
      <c r="B28" s="186" t="s">
        <v>77</v>
      </c>
      <c r="C28" s="186"/>
      <c r="D28" s="186"/>
      <c r="E28" s="186"/>
      <c r="F28" s="186"/>
      <c r="G28" s="186"/>
      <c r="H28" s="186"/>
      <c r="I28" s="186"/>
      <c r="J28" s="186"/>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O28" t="str">
        <f>IF(K28="","NG","OK")</f>
        <v>NG</v>
      </c>
      <c r="AP28" s="298" t="str">
        <f>IF(AO28="NG","報告対象建築物の用途を入力してください。","")</f>
        <v>報告対象建築物の用途を入力してください。</v>
      </c>
      <c r="AQ28" s="115"/>
      <c r="AR28" s="115"/>
      <c r="AZ28" t="s">
        <v>502</v>
      </c>
    </row>
    <row r="29" spans="1:52" ht="2.25" customHeight="1">
      <c r="A29" s="187"/>
      <c r="B29" s="184"/>
      <c r="C29" s="184"/>
      <c r="D29" s="184"/>
      <c r="E29" s="184"/>
      <c r="F29" s="184"/>
      <c r="G29" s="184"/>
      <c r="H29" s="184"/>
      <c r="I29" s="184"/>
      <c r="J29" s="184"/>
      <c r="K29" s="189"/>
      <c r="L29" s="189"/>
      <c r="M29" s="190"/>
      <c r="N29" s="189"/>
      <c r="O29" s="189"/>
      <c r="P29" s="189"/>
      <c r="Q29" s="189"/>
      <c r="R29" s="189"/>
      <c r="S29" s="189"/>
      <c r="T29" s="189"/>
      <c r="U29" s="189"/>
      <c r="V29" s="189"/>
      <c r="W29" s="189"/>
      <c r="X29" s="189"/>
      <c r="Y29" s="189"/>
      <c r="Z29" s="189"/>
      <c r="AA29" s="189"/>
      <c r="AB29" s="189"/>
      <c r="AC29" s="189"/>
      <c r="AD29" s="190"/>
      <c r="AE29" s="189"/>
      <c r="AF29" s="189"/>
      <c r="AG29" s="189"/>
      <c r="AH29" s="189"/>
      <c r="AI29" s="189"/>
      <c r="AJ29" s="189"/>
      <c r="AK29" s="189"/>
      <c r="AL29" s="189"/>
      <c r="AM29" s="189"/>
    </row>
    <row r="30" spans="1:52" ht="12.95" customHeight="1">
      <c r="A30" s="178" t="s">
        <v>154</v>
      </c>
      <c r="B30" s="178"/>
      <c r="C30" s="178"/>
      <c r="D30" s="178"/>
      <c r="E30" s="178"/>
      <c r="F30" s="178"/>
      <c r="G30" s="178"/>
      <c r="H30" s="178"/>
      <c r="I30" s="178"/>
      <c r="J30" s="319"/>
      <c r="K30" s="178"/>
      <c r="L30" s="178"/>
      <c r="M30" s="304">
        <f>K118</f>
        <v>0</v>
      </c>
      <c r="N30" s="184" t="s">
        <v>57</v>
      </c>
      <c r="O30" s="184"/>
      <c r="P30" s="184"/>
      <c r="Q30" s="184"/>
      <c r="R30" s="184"/>
      <c r="S30" s="184"/>
      <c r="T30" s="184"/>
      <c r="U30" s="177" t="s">
        <v>58</v>
      </c>
      <c r="V30" s="304">
        <f>T118</f>
        <v>0</v>
      </c>
      <c r="W30" s="191" t="s">
        <v>59</v>
      </c>
      <c r="X30" s="184"/>
      <c r="Y30" s="184"/>
      <c r="Z30" s="184"/>
      <c r="AA30" s="184"/>
      <c r="AB30" s="192"/>
      <c r="AC30" s="187"/>
      <c r="AD30" s="304">
        <f>AB118</f>
        <v>0</v>
      </c>
      <c r="AE30" s="184" t="s">
        <v>53</v>
      </c>
      <c r="AF30" s="184"/>
      <c r="AG30" s="184"/>
      <c r="AH30" s="192"/>
      <c r="AI30" s="192"/>
      <c r="AJ30" s="178"/>
      <c r="AK30" s="178"/>
      <c r="AL30" s="178"/>
      <c r="AM30" s="178"/>
      <c r="AO30"/>
      <c r="AP30"/>
      <c r="AQ30" s="115"/>
      <c r="AR30" s="115"/>
      <c r="AS30" s="116"/>
    </row>
    <row r="31" spans="1:52" ht="12.95" customHeight="1">
      <c r="A31" s="178"/>
      <c r="B31" s="315"/>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2"/>
      <c r="AA31" s="192"/>
      <c r="AB31" s="192"/>
      <c r="AC31" s="192"/>
      <c r="AD31" s="192"/>
      <c r="AE31" s="192"/>
      <c r="AF31" s="192"/>
      <c r="AG31" s="184"/>
      <c r="AH31" s="187"/>
      <c r="AI31" s="187"/>
      <c r="AJ31" s="187"/>
      <c r="AK31" s="187"/>
      <c r="AL31" s="187"/>
      <c r="AM31" s="187"/>
    </row>
    <row r="32" spans="1:52" ht="12.95" customHeight="1">
      <c r="A32" s="178"/>
      <c r="B32" s="315"/>
      <c r="C32" s="315"/>
      <c r="D32" s="184"/>
      <c r="E32" s="184"/>
      <c r="F32" s="184"/>
      <c r="G32" s="184"/>
      <c r="H32" s="184"/>
      <c r="I32" s="184"/>
      <c r="J32" s="184"/>
      <c r="K32" s="187"/>
      <c r="L32" s="177"/>
      <c r="M32" s="177"/>
      <c r="N32" s="177"/>
      <c r="O32" s="177"/>
      <c r="P32" s="177"/>
      <c r="Q32" s="177"/>
      <c r="R32" s="177"/>
      <c r="S32" s="177"/>
      <c r="T32" s="177"/>
      <c r="U32" s="177"/>
      <c r="V32" s="177"/>
      <c r="W32" s="184"/>
      <c r="X32" s="192"/>
      <c r="Y32" s="192"/>
      <c r="Z32" s="192"/>
      <c r="AA32" s="192"/>
      <c r="AB32" s="192"/>
      <c r="AC32" s="192"/>
      <c r="AD32" s="192"/>
      <c r="AE32" s="192"/>
      <c r="AF32" s="192"/>
      <c r="AG32" s="184"/>
      <c r="AH32" s="187"/>
      <c r="AI32" s="187"/>
      <c r="AJ32" s="187"/>
      <c r="AK32" s="187"/>
      <c r="AL32" s="187"/>
      <c r="AM32" s="187"/>
    </row>
    <row r="33" spans="1:39" ht="12.95" customHeight="1">
      <c r="A33" s="178"/>
      <c r="B33" s="315"/>
      <c r="C33" s="315"/>
      <c r="D33" s="184"/>
      <c r="E33" s="184"/>
      <c r="F33" s="184"/>
      <c r="G33" s="184"/>
      <c r="H33" s="184"/>
      <c r="I33" s="184"/>
      <c r="J33" s="184"/>
      <c r="K33" s="187"/>
      <c r="L33" s="177"/>
      <c r="M33" s="177"/>
      <c r="N33" s="177"/>
      <c r="O33" s="177"/>
      <c r="P33" s="177"/>
      <c r="Q33" s="177"/>
      <c r="R33" s="177"/>
      <c r="S33" s="177"/>
      <c r="T33" s="177"/>
      <c r="U33" s="177"/>
      <c r="V33" s="177"/>
      <c r="W33" s="184"/>
      <c r="X33" s="192"/>
      <c r="Y33" s="192"/>
      <c r="Z33" s="192"/>
      <c r="AA33" s="192"/>
      <c r="AB33" s="192"/>
      <c r="AC33" s="192"/>
      <c r="AD33" s="192"/>
      <c r="AE33" s="192"/>
      <c r="AF33" s="192"/>
      <c r="AG33" s="184"/>
      <c r="AH33" s="187"/>
      <c r="AI33" s="187"/>
      <c r="AJ33" s="187"/>
      <c r="AK33" s="187"/>
      <c r="AL33" s="187"/>
      <c r="AM33" s="187"/>
    </row>
    <row r="34" spans="1:39" ht="12.95" customHeight="1">
      <c r="A34" s="178"/>
      <c r="B34" s="315"/>
      <c r="C34" s="315"/>
      <c r="D34" s="184"/>
      <c r="E34" s="184"/>
      <c r="F34" s="184"/>
      <c r="G34" s="184"/>
      <c r="H34" s="184"/>
      <c r="I34" s="184"/>
      <c r="J34" s="184"/>
      <c r="K34" s="187"/>
      <c r="L34" s="177"/>
      <c r="M34" s="177"/>
      <c r="N34" s="177"/>
      <c r="O34" s="177"/>
      <c r="P34" s="177"/>
      <c r="Q34" s="177"/>
      <c r="R34" s="177"/>
      <c r="S34" s="177"/>
      <c r="T34" s="177"/>
      <c r="U34" s="177"/>
      <c r="V34" s="177"/>
      <c r="W34" s="184"/>
      <c r="X34" s="192"/>
      <c r="Y34" s="192"/>
      <c r="Z34" s="192"/>
      <c r="AA34" s="192"/>
      <c r="AB34" s="192"/>
      <c r="AC34" s="192"/>
      <c r="AD34" s="192"/>
      <c r="AE34" s="192"/>
      <c r="AF34" s="192"/>
      <c r="AG34" s="184"/>
      <c r="AH34" s="187"/>
      <c r="AI34" s="187"/>
      <c r="AJ34" s="187"/>
      <c r="AK34" s="187"/>
      <c r="AL34" s="187"/>
      <c r="AM34" s="187"/>
    </row>
    <row r="35" spans="1:39" ht="12.95" customHeight="1">
      <c r="A35" s="178"/>
      <c r="B35" s="315"/>
      <c r="C35" s="315"/>
      <c r="D35" s="184"/>
      <c r="E35" s="184"/>
      <c r="F35" s="184"/>
      <c r="G35" s="184"/>
      <c r="H35" s="184"/>
      <c r="I35" s="184"/>
      <c r="J35" s="184"/>
      <c r="K35" s="187"/>
      <c r="L35" s="177"/>
      <c r="M35" s="177"/>
      <c r="N35" s="177"/>
      <c r="O35" s="177"/>
      <c r="P35" s="177"/>
      <c r="Q35" s="177"/>
      <c r="R35" s="177"/>
      <c r="S35" s="177"/>
      <c r="T35" s="177"/>
      <c r="U35" s="177"/>
      <c r="V35" s="177"/>
      <c r="W35" s="184"/>
      <c r="X35" s="192"/>
      <c r="Y35" s="192"/>
      <c r="Z35" s="192"/>
      <c r="AA35" s="192"/>
      <c r="AB35" s="192"/>
      <c r="AC35" s="192"/>
      <c r="AD35" s="192"/>
      <c r="AE35" s="192"/>
      <c r="AF35" s="192"/>
      <c r="AG35" s="184"/>
      <c r="AH35" s="187"/>
      <c r="AI35" s="187"/>
      <c r="AJ35" s="187"/>
      <c r="AK35" s="187"/>
      <c r="AL35" s="187"/>
      <c r="AM35" s="187"/>
    </row>
    <row r="36" spans="1:39" ht="12.95" customHeight="1">
      <c r="A36" s="178"/>
      <c r="B36" s="315"/>
      <c r="C36" s="315"/>
      <c r="D36" s="184"/>
      <c r="E36" s="184"/>
      <c r="F36" s="184"/>
      <c r="G36" s="184"/>
      <c r="H36" s="184"/>
      <c r="I36" s="184"/>
      <c r="J36" s="184"/>
      <c r="K36" s="187"/>
      <c r="L36" s="177"/>
      <c r="M36" s="177"/>
      <c r="N36" s="177"/>
      <c r="O36" s="177"/>
      <c r="P36" s="177"/>
      <c r="Q36" s="177"/>
      <c r="R36" s="177"/>
      <c r="S36" s="177"/>
      <c r="T36" s="177"/>
      <c r="U36" s="177"/>
      <c r="V36" s="177"/>
      <c r="W36" s="184"/>
      <c r="X36" s="192"/>
      <c r="Y36" s="192"/>
      <c r="Z36" s="192"/>
      <c r="AA36" s="192"/>
      <c r="AB36" s="192"/>
      <c r="AC36" s="192"/>
      <c r="AD36" s="192"/>
      <c r="AE36" s="192"/>
      <c r="AF36" s="192"/>
      <c r="AG36" s="184"/>
      <c r="AH36" s="187"/>
      <c r="AI36" s="187"/>
      <c r="AJ36" s="187"/>
      <c r="AK36" s="187"/>
      <c r="AL36" s="187"/>
      <c r="AM36" s="187"/>
    </row>
    <row r="37" spans="1:39" ht="12.95" customHeight="1">
      <c r="A37" s="178"/>
      <c r="B37" s="315"/>
      <c r="C37" s="315"/>
      <c r="D37" s="184"/>
      <c r="E37" s="184"/>
      <c r="F37" s="184"/>
      <c r="G37" s="184"/>
      <c r="H37" s="184"/>
      <c r="I37" s="184"/>
      <c r="J37" s="184"/>
      <c r="K37" s="187"/>
      <c r="L37" s="177"/>
      <c r="M37" s="177"/>
      <c r="N37" s="177"/>
      <c r="O37" s="177"/>
      <c r="P37" s="177"/>
      <c r="Q37" s="177"/>
      <c r="R37" s="177"/>
      <c r="S37" s="177"/>
      <c r="T37" s="177"/>
      <c r="U37" s="177"/>
      <c r="V37" s="177"/>
      <c r="W37" s="184"/>
      <c r="X37" s="192"/>
      <c r="Y37" s="192"/>
      <c r="Z37" s="192"/>
      <c r="AA37" s="192"/>
      <c r="AB37" s="192"/>
      <c r="AC37" s="192"/>
      <c r="AD37" s="192"/>
      <c r="AE37" s="192"/>
      <c r="AF37" s="192"/>
      <c r="AG37" s="184"/>
      <c r="AH37" s="187"/>
      <c r="AI37" s="187"/>
      <c r="AJ37" s="187"/>
      <c r="AK37" s="187"/>
      <c r="AL37" s="187"/>
      <c r="AM37" s="187"/>
    </row>
    <row r="38" spans="1:39" ht="12.95" customHeight="1">
      <c r="A38" s="178"/>
      <c r="B38" s="315"/>
      <c r="C38" s="315"/>
      <c r="D38" s="184"/>
      <c r="E38" s="184"/>
      <c r="F38" s="184"/>
      <c r="G38" s="184"/>
      <c r="H38" s="184"/>
      <c r="I38" s="184"/>
      <c r="J38" s="184"/>
      <c r="K38" s="187"/>
      <c r="L38" s="177"/>
      <c r="M38" s="177"/>
      <c r="N38" s="177"/>
      <c r="O38" s="177"/>
      <c r="P38" s="177"/>
      <c r="Q38" s="177"/>
      <c r="R38" s="177"/>
      <c r="S38" s="177"/>
      <c r="T38" s="177"/>
      <c r="U38" s="177"/>
      <c r="V38" s="177"/>
      <c r="W38" s="184"/>
      <c r="X38" s="192"/>
      <c r="Y38" s="192"/>
      <c r="Z38" s="192"/>
      <c r="AA38" s="192"/>
      <c r="AB38" s="192"/>
      <c r="AC38" s="192"/>
      <c r="AD38" s="192"/>
      <c r="AE38" s="192"/>
      <c r="AF38" s="192"/>
      <c r="AG38" s="184"/>
      <c r="AH38" s="187"/>
      <c r="AI38" s="187"/>
      <c r="AJ38" s="187"/>
      <c r="AK38" s="187"/>
      <c r="AL38" s="187"/>
      <c r="AM38" s="187"/>
    </row>
    <row r="39" spans="1:39" ht="12.95" customHeight="1">
      <c r="A39" s="178"/>
      <c r="B39" s="315"/>
      <c r="C39" s="315"/>
      <c r="D39" s="184"/>
      <c r="E39" s="184"/>
      <c r="F39" s="184"/>
      <c r="G39" s="184"/>
      <c r="H39" s="184"/>
      <c r="I39" s="184"/>
      <c r="J39" s="184"/>
      <c r="K39" s="187"/>
      <c r="L39" s="177"/>
      <c r="M39" s="177"/>
      <c r="N39" s="177"/>
      <c r="O39" s="177"/>
      <c r="P39" s="177"/>
      <c r="Q39" s="177"/>
      <c r="R39" s="177"/>
      <c r="S39" s="177"/>
      <c r="T39" s="177"/>
      <c r="U39" s="177"/>
      <c r="V39" s="177"/>
      <c r="W39" s="184"/>
      <c r="X39" s="192"/>
      <c r="Y39" s="192"/>
      <c r="Z39" s="192"/>
      <c r="AA39" s="192"/>
      <c r="AB39" s="192"/>
      <c r="AC39" s="192"/>
      <c r="AD39" s="192"/>
      <c r="AE39" s="192"/>
      <c r="AF39" s="192"/>
      <c r="AG39" s="184"/>
      <c r="AH39" s="187"/>
      <c r="AI39" s="187"/>
      <c r="AJ39" s="187"/>
      <c r="AK39" s="187"/>
      <c r="AL39" s="187"/>
      <c r="AM39" s="187"/>
    </row>
    <row r="40" spans="1:39" ht="12.95" customHeight="1">
      <c r="A40" s="178"/>
      <c r="B40" s="315"/>
      <c r="C40" s="315"/>
      <c r="D40" s="184"/>
      <c r="E40" s="184"/>
      <c r="F40" s="184"/>
      <c r="G40" s="184"/>
      <c r="H40" s="184"/>
      <c r="I40" s="184"/>
      <c r="J40" s="184"/>
      <c r="K40" s="187"/>
      <c r="L40" s="177"/>
      <c r="M40" s="177"/>
      <c r="N40" s="177"/>
      <c r="O40" s="177"/>
      <c r="P40" s="177"/>
      <c r="Q40" s="177"/>
      <c r="R40" s="177"/>
      <c r="S40" s="177"/>
      <c r="T40" s="177"/>
      <c r="U40" s="177"/>
      <c r="V40" s="177"/>
      <c r="W40" s="184"/>
      <c r="X40" s="192"/>
      <c r="Y40" s="192"/>
      <c r="Z40" s="192"/>
      <c r="AA40" s="192"/>
      <c r="AB40" s="192"/>
      <c r="AC40" s="192"/>
      <c r="AD40" s="192"/>
      <c r="AE40" s="192"/>
      <c r="AF40" s="192"/>
      <c r="AG40" s="184"/>
      <c r="AH40" s="187"/>
      <c r="AI40" s="187"/>
      <c r="AJ40" s="187"/>
      <c r="AK40" s="187"/>
      <c r="AL40" s="187"/>
      <c r="AM40" s="187"/>
    </row>
    <row r="41" spans="1:39" ht="12.95" customHeight="1">
      <c r="A41" s="178"/>
      <c r="B41" s="315"/>
      <c r="C41" s="315"/>
      <c r="D41" s="184"/>
      <c r="E41" s="184"/>
      <c r="F41" s="184"/>
      <c r="G41" s="184"/>
      <c r="H41" s="184"/>
      <c r="I41" s="184"/>
      <c r="J41" s="184"/>
      <c r="K41" s="187"/>
      <c r="L41" s="177"/>
      <c r="M41" s="177"/>
      <c r="N41" s="177"/>
      <c r="O41" s="177"/>
      <c r="P41" s="177"/>
      <c r="Q41" s="177"/>
      <c r="R41" s="177"/>
      <c r="S41" s="177"/>
      <c r="T41" s="177"/>
      <c r="U41" s="177"/>
      <c r="V41" s="177"/>
      <c r="W41" s="184"/>
      <c r="X41" s="192"/>
      <c r="Y41" s="192"/>
      <c r="Z41" s="192"/>
      <c r="AA41" s="192"/>
      <c r="AB41" s="192"/>
      <c r="AC41" s="192"/>
      <c r="AD41" s="192"/>
      <c r="AE41" s="192"/>
      <c r="AF41" s="192"/>
      <c r="AG41" s="184"/>
      <c r="AH41" s="187"/>
      <c r="AI41" s="187"/>
      <c r="AJ41" s="187"/>
      <c r="AK41" s="187"/>
      <c r="AL41" s="187"/>
      <c r="AM41" s="187"/>
    </row>
    <row r="42" spans="1:39" ht="12.95" customHeight="1">
      <c r="A42" s="178"/>
      <c r="B42" s="315"/>
      <c r="C42" s="315"/>
      <c r="D42" s="184"/>
      <c r="E42" s="184"/>
      <c r="F42" s="184"/>
      <c r="G42" s="184"/>
      <c r="H42" s="184"/>
      <c r="I42" s="184"/>
      <c r="J42" s="184"/>
      <c r="K42" s="187"/>
      <c r="L42" s="177"/>
      <c r="M42" s="177"/>
      <c r="N42" s="177"/>
      <c r="O42" s="177"/>
      <c r="P42" s="177"/>
      <c r="Q42" s="177"/>
      <c r="R42" s="177"/>
      <c r="S42" s="177"/>
      <c r="T42" s="177"/>
      <c r="U42" s="177"/>
      <c r="V42" s="177"/>
      <c r="W42" s="184"/>
      <c r="X42" s="192"/>
      <c r="Y42" s="192"/>
      <c r="Z42" s="192"/>
      <c r="AA42" s="192"/>
      <c r="AB42" s="192"/>
      <c r="AC42" s="192"/>
      <c r="AD42" s="192"/>
      <c r="AE42" s="192"/>
      <c r="AF42" s="192"/>
      <c r="AG42" s="184"/>
      <c r="AH42" s="187"/>
      <c r="AI42" s="187"/>
      <c r="AJ42" s="187"/>
      <c r="AK42" s="187"/>
      <c r="AL42" s="187"/>
      <c r="AM42" s="187"/>
    </row>
    <row r="43" spans="1:39" ht="12.95" customHeight="1">
      <c r="A43" s="178"/>
      <c r="B43" s="315"/>
      <c r="C43" s="315"/>
      <c r="D43" s="184"/>
      <c r="E43" s="184"/>
      <c r="F43" s="184"/>
      <c r="G43" s="184"/>
      <c r="H43" s="184"/>
      <c r="I43" s="184"/>
      <c r="J43" s="184"/>
      <c r="K43" s="187"/>
      <c r="L43" s="177"/>
      <c r="M43" s="177"/>
      <c r="N43" s="177"/>
      <c r="O43" s="177"/>
      <c r="P43" s="177"/>
      <c r="Q43" s="177"/>
      <c r="R43" s="177"/>
      <c r="S43" s="177"/>
      <c r="T43" s="177"/>
      <c r="U43" s="177"/>
      <c r="V43" s="177"/>
      <c r="W43" s="184"/>
      <c r="X43" s="192"/>
      <c r="Y43" s="192"/>
      <c r="Z43" s="192"/>
      <c r="AA43" s="192"/>
      <c r="AB43" s="192"/>
      <c r="AC43" s="192"/>
      <c r="AD43" s="192"/>
      <c r="AE43" s="192"/>
      <c r="AF43" s="192"/>
      <c r="AG43" s="184"/>
      <c r="AH43" s="187"/>
      <c r="AI43" s="187"/>
      <c r="AJ43" s="187"/>
      <c r="AK43" s="187"/>
      <c r="AL43" s="187"/>
      <c r="AM43" s="187"/>
    </row>
    <row r="44" spans="1:39" ht="12.95" customHeight="1">
      <c r="A44" s="178"/>
      <c r="B44" s="315"/>
      <c r="C44" s="315"/>
      <c r="D44" s="184"/>
      <c r="E44" s="184"/>
      <c r="F44" s="184"/>
      <c r="G44" s="184"/>
      <c r="H44" s="184"/>
      <c r="I44" s="184"/>
      <c r="J44" s="184"/>
      <c r="K44" s="187"/>
      <c r="L44" s="177"/>
      <c r="M44" s="177"/>
      <c r="N44" s="177"/>
      <c r="O44" s="177"/>
      <c r="P44" s="177"/>
      <c r="Q44" s="177"/>
      <c r="R44" s="177"/>
      <c r="S44" s="177"/>
      <c r="T44" s="177"/>
      <c r="U44" s="177"/>
      <c r="V44" s="177"/>
      <c r="W44" s="184"/>
      <c r="X44" s="192"/>
      <c r="Y44" s="192"/>
      <c r="Z44" s="192"/>
      <c r="AA44" s="192"/>
      <c r="AB44" s="192"/>
      <c r="AC44" s="192"/>
      <c r="AD44" s="192"/>
      <c r="AE44" s="192"/>
      <c r="AF44" s="192"/>
      <c r="AG44" s="184"/>
      <c r="AH44" s="187"/>
      <c r="AI44" s="187"/>
      <c r="AJ44" s="187"/>
      <c r="AK44" s="187"/>
      <c r="AL44" s="187"/>
      <c r="AM44" s="187"/>
    </row>
    <row r="45" spans="1:39" ht="12.95" customHeight="1">
      <c r="A45" s="178"/>
      <c r="B45" s="315"/>
      <c r="C45" s="315"/>
      <c r="D45" s="184"/>
      <c r="E45" s="184"/>
      <c r="F45" s="184"/>
      <c r="G45" s="184"/>
      <c r="H45" s="184"/>
      <c r="I45" s="184"/>
      <c r="J45" s="184"/>
      <c r="K45" s="187"/>
      <c r="L45" s="177"/>
      <c r="M45" s="177"/>
      <c r="N45" s="177"/>
      <c r="O45" s="177"/>
      <c r="P45" s="177"/>
      <c r="Q45" s="177"/>
      <c r="R45" s="177"/>
      <c r="S45" s="177"/>
      <c r="T45" s="177"/>
      <c r="U45" s="177"/>
      <c r="V45" s="177"/>
      <c r="W45" s="184"/>
      <c r="X45" s="192"/>
      <c r="Y45" s="192"/>
      <c r="Z45" s="192"/>
      <c r="AA45" s="192"/>
      <c r="AB45" s="192"/>
      <c r="AC45" s="192"/>
      <c r="AD45" s="192"/>
      <c r="AE45" s="192"/>
      <c r="AF45" s="192"/>
      <c r="AG45" s="184"/>
      <c r="AH45" s="187"/>
      <c r="AI45" s="187"/>
      <c r="AJ45" s="187"/>
      <c r="AK45" s="187"/>
      <c r="AL45" s="187"/>
      <c r="AM45" s="187"/>
    </row>
    <row r="46" spans="1:39" ht="12.95" customHeight="1">
      <c r="A46" s="178"/>
      <c r="B46" s="315"/>
      <c r="C46" s="315"/>
      <c r="D46" s="184"/>
      <c r="E46" s="184"/>
      <c r="F46" s="184"/>
      <c r="G46" s="184"/>
      <c r="H46" s="184"/>
      <c r="I46" s="184"/>
      <c r="J46" s="184"/>
      <c r="K46" s="187"/>
      <c r="L46" s="177"/>
      <c r="M46" s="177"/>
      <c r="N46" s="177"/>
      <c r="O46" s="177"/>
      <c r="P46" s="177"/>
      <c r="Q46" s="177"/>
      <c r="R46" s="177"/>
      <c r="S46" s="177"/>
      <c r="T46" s="177"/>
      <c r="U46" s="177"/>
      <c r="V46" s="177"/>
      <c r="W46" s="184"/>
      <c r="X46" s="192"/>
      <c r="Y46" s="192"/>
      <c r="Z46" s="192"/>
      <c r="AA46" s="192"/>
      <c r="AB46" s="192"/>
      <c r="AC46" s="192"/>
      <c r="AD46" s="192"/>
      <c r="AE46" s="192"/>
      <c r="AF46" s="192"/>
      <c r="AG46" s="184"/>
      <c r="AH46" s="187"/>
      <c r="AI46" s="187"/>
      <c r="AJ46" s="187"/>
      <c r="AK46" s="187"/>
      <c r="AL46" s="187"/>
      <c r="AM46" s="187"/>
    </row>
    <row r="47" spans="1:39" ht="12.95" customHeight="1">
      <c r="A47" s="178"/>
      <c r="B47" s="315"/>
      <c r="C47" s="315"/>
      <c r="D47" s="184"/>
      <c r="E47" s="184"/>
      <c r="F47" s="184"/>
      <c r="G47" s="184"/>
      <c r="H47" s="184"/>
      <c r="I47" s="184"/>
      <c r="J47" s="184"/>
      <c r="K47" s="187"/>
      <c r="L47" s="177"/>
      <c r="M47" s="177"/>
      <c r="N47" s="177"/>
      <c r="O47" s="177"/>
      <c r="P47" s="177"/>
      <c r="Q47" s="177"/>
      <c r="R47" s="177"/>
      <c r="S47" s="177"/>
      <c r="T47" s="177"/>
      <c r="U47" s="177"/>
      <c r="V47" s="177"/>
      <c r="W47" s="184"/>
      <c r="X47" s="192"/>
      <c r="Y47" s="192"/>
      <c r="Z47" s="192"/>
      <c r="AA47" s="192"/>
      <c r="AB47" s="192"/>
      <c r="AC47" s="192"/>
      <c r="AD47" s="192"/>
      <c r="AE47" s="192"/>
      <c r="AF47" s="192"/>
      <c r="AG47" s="184"/>
      <c r="AH47" s="187"/>
      <c r="AI47" s="187"/>
      <c r="AJ47" s="187"/>
      <c r="AK47" s="187"/>
      <c r="AL47" s="187"/>
      <c r="AM47" s="187"/>
    </row>
    <row r="48" spans="1:39" ht="12.95" customHeight="1">
      <c r="A48" s="178"/>
      <c r="B48" s="315"/>
      <c r="C48" s="315"/>
      <c r="D48" s="184"/>
      <c r="E48" s="184"/>
      <c r="F48" s="184"/>
      <c r="G48" s="184"/>
      <c r="H48" s="184"/>
      <c r="I48" s="184"/>
      <c r="J48" s="184"/>
      <c r="K48" s="187"/>
      <c r="L48" s="177"/>
      <c r="M48" s="177"/>
      <c r="N48" s="177"/>
      <c r="O48" s="177"/>
      <c r="P48" s="177"/>
      <c r="Q48" s="177"/>
      <c r="R48" s="177"/>
      <c r="S48" s="177"/>
      <c r="T48" s="177"/>
      <c r="U48" s="177"/>
      <c r="V48" s="177"/>
      <c r="W48" s="184"/>
      <c r="X48" s="192"/>
      <c r="Y48" s="192"/>
      <c r="Z48" s="192"/>
      <c r="AA48" s="192"/>
      <c r="AB48" s="192"/>
      <c r="AC48" s="192"/>
      <c r="AD48" s="192"/>
      <c r="AE48" s="192"/>
      <c r="AF48" s="192"/>
      <c r="AG48" s="184"/>
      <c r="AH48" s="187"/>
      <c r="AI48" s="187"/>
      <c r="AJ48" s="187"/>
      <c r="AK48" s="187"/>
      <c r="AL48" s="187"/>
      <c r="AM48" s="187"/>
    </row>
    <row r="49" spans="1:52" ht="12.95" customHeight="1">
      <c r="A49" s="178"/>
      <c r="B49" s="315"/>
      <c r="C49" s="315"/>
      <c r="D49" s="184"/>
      <c r="E49" s="184"/>
      <c r="F49" s="184"/>
      <c r="G49" s="184"/>
      <c r="H49" s="184"/>
      <c r="I49" s="184"/>
      <c r="J49" s="184"/>
      <c r="K49" s="187"/>
      <c r="L49" s="177"/>
      <c r="M49" s="177"/>
      <c r="N49" s="177"/>
      <c r="O49" s="177"/>
      <c r="P49" s="177"/>
      <c r="Q49" s="177"/>
      <c r="R49" s="177"/>
      <c r="S49" s="177"/>
      <c r="T49" s="177"/>
      <c r="U49" s="177"/>
      <c r="V49" s="177"/>
      <c r="W49" s="184"/>
      <c r="X49" s="192"/>
      <c r="Y49" s="192"/>
      <c r="Z49" s="192"/>
      <c r="AA49" s="192"/>
      <c r="AB49" s="192"/>
      <c r="AC49" s="192"/>
      <c r="AD49" s="192"/>
      <c r="AE49" s="192"/>
      <c r="AF49" s="192"/>
      <c r="AG49" s="184"/>
      <c r="AH49" s="187"/>
      <c r="AI49" s="187"/>
      <c r="AJ49" s="187"/>
      <c r="AK49" s="187"/>
      <c r="AL49" s="187"/>
      <c r="AM49" s="187"/>
    </row>
    <row r="50" spans="1:52" ht="12.95" customHeight="1">
      <c r="A50" s="178"/>
      <c r="B50" s="315"/>
      <c r="C50" s="315"/>
      <c r="D50" s="184"/>
      <c r="E50" s="184"/>
      <c r="F50" s="184"/>
      <c r="G50" s="184"/>
      <c r="H50" s="184"/>
      <c r="I50" s="184"/>
      <c r="J50" s="184"/>
      <c r="K50" s="187"/>
      <c r="L50" s="177"/>
      <c r="M50" s="177"/>
      <c r="N50" s="177"/>
      <c r="O50" s="177"/>
      <c r="P50" s="177"/>
      <c r="Q50" s="177"/>
      <c r="R50" s="177"/>
      <c r="S50" s="177"/>
      <c r="T50" s="177"/>
      <c r="U50" s="177"/>
      <c r="V50" s="177"/>
      <c r="W50" s="184"/>
      <c r="X50" s="192"/>
      <c r="Y50" s="192"/>
      <c r="Z50" s="192"/>
      <c r="AA50" s="192"/>
      <c r="AB50" s="192"/>
      <c r="AC50" s="192"/>
      <c r="AD50" s="192"/>
      <c r="AE50" s="192"/>
      <c r="AF50" s="192"/>
      <c r="AG50" s="184"/>
      <c r="AH50" s="187"/>
      <c r="AI50" s="187"/>
      <c r="AJ50" s="187"/>
      <c r="AK50" s="187"/>
      <c r="AL50" s="187"/>
      <c r="AM50" s="187"/>
    </row>
    <row r="51" spans="1:52" ht="12.95" customHeight="1">
      <c r="A51" s="178"/>
      <c r="B51" s="315"/>
      <c r="C51" s="315"/>
      <c r="D51" s="184"/>
      <c r="E51" s="184"/>
      <c r="F51" s="184"/>
      <c r="G51" s="184"/>
      <c r="H51" s="184"/>
      <c r="I51" s="184"/>
      <c r="J51" s="184"/>
      <c r="K51" s="187"/>
      <c r="L51" s="177"/>
      <c r="M51" s="177"/>
      <c r="N51" s="177"/>
      <c r="O51" s="177"/>
      <c r="P51" s="177"/>
      <c r="Q51" s="177"/>
      <c r="R51" s="177"/>
      <c r="S51" s="177"/>
      <c r="T51" s="177"/>
      <c r="U51" s="177"/>
      <c r="V51" s="177"/>
      <c r="W51" s="184"/>
      <c r="X51" s="192"/>
      <c r="Y51" s="192"/>
      <c r="Z51" s="192"/>
      <c r="AA51" s="192"/>
      <c r="AB51" s="192"/>
      <c r="AC51" s="192"/>
      <c r="AD51" s="192"/>
      <c r="AE51" s="192"/>
      <c r="AF51" s="192"/>
      <c r="AG51" s="184"/>
      <c r="AH51" s="187"/>
      <c r="AI51" s="187"/>
      <c r="AJ51" s="187"/>
      <c r="AK51" s="187"/>
      <c r="AL51" s="187"/>
      <c r="AM51" s="187"/>
    </row>
    <row r="52" spans="1:52" ht="12.95" customHeight="1">
      <c r="A52" s="178"/>
      <c r="B52" s="315"/>
      <c r="C52" s="315"/>
      <c r="D52" s="184"/>
      <c r="E52" s="184"/>
      <c r="F52" s="184"/>
      <c r="G52" s="184"/>
      <c r="H52" s="184"/>
      <c r="I52" s="184"/>
      <c r="J52" s="184"/>
      <c r="K52" s="187"/>
      <c r="L52" s="177"/>
      <c r="M52" s="177"/>
      <c r="N52" s="177"/>
      <c r="O52" s="177"/>
      <c r="P52" s="177"/>
      <c r="Q52" s="177"/>
      <c r="R52" s="177"/>
      <c r="S52" s="177"/>
      <c r="T52" s="177"/>
      <c r="U52" s="177"/>
      <c r="V52" s="177"/>
      <c r="W52" s="184"/>
      <c r="X52" s="192"/>
      <c r="Y52" s="192"/>
      <c r="Z52" s="192"/>
      <c r="AA52" s="192"/>
      <c r="AB52" s="192"/>
      <c r="AC52" s="192"/>
      <c r="AD52" s="192"/>
      <c r="AE52" s="192"/>
      <c r="AF52" s="192"/>
      <c r="AG52" s="184"/>
      <c r="AH52" s="187"/>
      <c r="AI52" s="187"/>
      <c r="AJ52" s="187"/>
      <c r="AK52" s="187"/>
      <c r="AL52" s="187"/>
      <c r="AM52" s="187"/>
    </row>
    <row r="53" spans="1:52" ht="12.95" customHeight="1">
      <c r="A53" s="178"/>
      <c r="B53" s="315"/>
      <c r="C53" s="315"/>
      <c r="D53" s="184"/>
      <c r="E53" s="184"/>
      <c r="F53" s="184"/>
      <c r="G53" s="184"/>
      <c r="H53" s="184"/>
      <c r="I53" s="184"/>
      <c r="J53" s="184"/>
      <c r="K53" s="187"/>
      <c r="L53" s="177"/>
      <c r="M53" s="177"/>
      <c r="N53" s="177"/>
      <c r="O53" s="177"/>
      <c r="P53" s="177"/>
      <c r="Q53" s="177"/>
      <c r="R53" s="177"/>
      <c r="S53" s="177"/>
      <c r="T53" s="177"/>
      <c r="U53" s="177"/>
      <c r="V53" s="177"/>
      <c r="W53" s="184"/>
      <c r="X53" s="192"/>
      <c r="Y53" s="192"/>
      <c r="Z53" s="192"/>
      <c r="AA53" s="192"/>
      <c r="AB53" s="192"/>
      <c r="AC53" s="192"/>
      <c r="AD53" s="192"/>
      <c r="AE53" s="192"/>
      <c r="AF53" s="192"/>
      <c r="AG53" s="184"/>
      <c r="AH53" s="187"/>
      <c r="AI53" s="187"/>
      <c r="AJ53" s="187"/>
      <c r="AK53" s="187"/>
      <c r="AL53" s="187"/>
      <c r="AM53" s="187"/>
    </row>
    <row r="54" spans="1:52" ht="12.95" customHeight="1">
      <c r="A54" s="178"/>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178"/>
      <c r="AG54" s="178"/>
      <c r="AH54" s="178"/>
      <c r="AI54" s="178"/>
      <c r="AJ54" s="178"/>
      <c r="AK54" s="178"/>
      <c r="AL54" s="178"/>
      <c r="AM54" s="178"/>
      <c r="AN54" s="60"/>
      <c r="AU54" s="60"/>
      <c r="AV54" s="60"/>
      <c r="AW54" s="60"/>
      <c r="AX54" s="60"/>
      <c r="AY54" s="60"/>
      <c r="AZ54" s="60"/>
    </row>
    <row r="55" spans="1:52" ht="12.95" customHeight="1">
      <c r="A55" s="178"/>
      <c r="B55" s="178"/>
      <c r="C55" s="194" t="s">
        <v>28</v>
      </c>
      <c r="D55" s="195"/>
      <c r="E55" s="195"/>
      <c r="F55" s="195"/>
      <c r="G55" s="195"/>
      <c r="H55" s="195"/>
      <c r="I55" s="196"/>
      <c r="J55" s="194" t="s">
        <v>29</v>
      </c>
      <c r="K55" s="195"/>
      <c r="L55" s="195"/>
      <c r="M55" s="195"/>
      <c r="N55" s="195"/>
      <c r="O55" s="195"/>
      <c r="P55" s="195"/>
      <c r="Q55" s="195"/>
      <c r="R55" s="195"/>
      <c r="S55" s="195"/>
      <c r="T55" s="195"/>
      <c r="U55" s="195"/>
      <c r="V55" s="195"/>
      <c r="W55" s="195"/>
      <c r="X55" s="195"/>
      <c r="Y55" s="195"/>
      <c r="Z55" s="195"/>
      <c r="AA55" s="195"/>
      <c r="AB55" s="196"/>
      <c r="AC55" s="178"/>
      <c r="AD55" s="454" t="s">
        <v>136</v>
      </c>
      <c r="AE55" s="455"/>
      <c r="AF55" s="455"/>
      <c r="AG55" s="455"/>
      <c r="AH55" s="455"/>
      <c r="AI55" s="456"/>
      <c r="AJ55" s="454" t="s">
        <v>137</v>
      </c>
      <c r="AK55" s="455"/>
      <c r="AL55" s="456"/>
      <c r="AM55" s="178"/>
      <c r="AN55" s="60"/>
      <c r="AO55" t="str">
        <f>IF(LEN(AD56)=6,"OK","NG")</f>
        <v>NG</v>
      </c>
      <c r="AP55" s="298" t="str">
        <f>IF(AO55="NG","建物基本番号を入力してください。","")</f>
        <v>建物基本番号を入力してください。</v>
      </c>
      <c r="AQ55" s="115"/>
      <c r="AU55" s="60"/>
      <c r="AV55" s="60"/>
      <c r="AW55" s="60"/>
      <c r="AX55" s="60"/>
      <c r="AY55" s="60"/>
      <c r="AZ55" s="60"/>
    </row>
    <row r="56" spans="1:52" ht="12.95" customHeight="1">
      <c r="A56" s="178"/>
      <c r="B56" s="178"/>
      <c r="C56" s="197"/>
      <c r="D56" s="178"/>
      <c r="E56" s="178"/>
      <c r="F56" s="178"/>
      <c r="G56" s="178"/>
      <c r="H56" s="178"/>
      <c r="I56" s="198"/>
      <c r="J56" s="199"/>
      <c r="K56" s="188"/>
      <c r="L56" s="188"/>
      <c r="M56" s="188"/>
      <c r="N56" s="188"/>
      <c r="O56" s="188"/>
      <c r="P56" s="188"/>
      <c r="Q56" s="188"/>
      <c r="R56" s="188"/>
      <c r="S56" s="188"/>
      <c r="T56" s="188"/>
      <c r="U56" s="188"/>
      <c r="V56" s="188"/>
      <c r="W56" s="188"/>
      <c r="X56" s="188"/>
      <c r="Y56" s="188"/>
      <c r="Z56" s="188"/>
      <c r="AA56" s="188"/>
      <c r="AB56" s="200"/>
      <c r="AC56" s="178"/>
      <c r="AD56" s="457"/>
      <c r="AE56" s="458"/>
      <c r="AF56" s="458"/>
      <c r="AG56" s="458"/>
      <c r="AH56" s="458"/>
      <c r="AI56" s="459"/>
      <c r="AJ56" s="466"/>
      <c r="AK56" s="467"/>
      <c r="AL56" s="201"/>
      <c r="AM56" s="178"/>
      <c r="AN56" s="60"/>
      <c r="AO56" t="str">
        <f>IF(AND(AJ56&gt;=1,AJ56&lt;=10),"OK","NG")</f>
        <v>NG</v>
      </c>
      <c r="AP56" s="298" t="str">
        <f>IF(AO56="NG","区分を入力してください。","")</f>
        <v>区分を入力してください。</v>
      </c>
      <c r="AQ56" s="115"/>
      <c r="AU56" s="60"/>
      <c r="AV56" s="60"/>
      <c r="AW56" s="60"/>
      <c r="AX56" s="60"/>
      <c r="AY56" s="60"/>
      <c r="AZ56" s="60"/>
    </row>
    <row r="57" spans="1:52" ht="12.95" customHeight="1">
      <c r="A57" s="178"/>
      <c r="B57" s="178"/>
      <c r="C57" s="197"/>
      <c r="D57" s="178"/>
      <c r="E57" s="178"/>
      <c r="F57" s="178"/>
      <c r="G57" s="178"/>
      <c r="H57" s="178"/>
      <c r="I57" s="198"/>
      <c r="J57" s="197"/>
      <c r="K57" s="178"/>
      <c r="L57" s="178"/>
      <c r="M57" s="178"/>
      <c r="N57" s="178"/>
      <c r="O57" s="178"/>
      <c r="P57" s="178"/>
      <c r="Q57" s="178"/>
      <c r="R57" s="178"/>
      <c r="S57" s="178"/>
      <c r="T57" s="178"/>
      <c r="U57" s="178"/>
      <c r="V57" s="178"/>
      <c r="W57" s="178"/>
      <c r="X57" s="178"/>
      <c r="Y57" s="178"/>
      <c r="Z57" s="178"/>
      <c r="AA57" s="178"/>
      <c r="AB57" s="198"/>
      <c r="AC57" s="178"/>
      <c r="AD57" s="460"/>
      <c r="AE57" s="461"/>
      <c r="AF57" s="461"/>
      <c r="AG57" s="461"/>
      <c r="AH57" s="461"/>
      <c r="AI57" s="462"/>
      <c r="AJ57" s="468"/>
      <c r="AK57" s="469"/>
      <c r="AL57" s="202"/>
      <c r="AM57" s="178"/>
      <c r="AN57" s="60"/>
      <c r="AU57" s="60"/>
      <c r="AV57" s="60"/>
      <c r="AW57" s="60"/>
      <c r="AX57" s="53"/>
      <c r="AY57" s="60"/>
      <c r="AZ57" s="60"/>
    </row>
    <row r="58" spans="1:52" ht="12.95" customHeight="1">
      <c r="A58" s="178"/>
      <c r="B58" s="178"/>
      <c r="C58" s="197"/>
      <c r="D58" s="178"/>
      <c r="E58" s="178"/>
      <c r="F58" s="178"/>
      <c r="G58" s="178"/>
      <c r="H58" s="178"/>
      <c r="I58" s="198"/>
      <c r="J58" s="197"/>
      <c r="K58" s="178"/>
      <c r="L58" s="178"/>
      <c r="M58" s="178"/>
      <c r="N58" s="178"/>
      <c r="O58" s="178"/>
      <c r="P58" s="178"/>
      <c r="Q58" s="178"/>
      <c r="R58" s="178"/>
      <c r="S58" s="178"/>
      <c r="T58" s="178"/>
      <c r="U58" s="178"/>
      <c r="V58" s="178"/>
      <c r="W58" s="178"/>
      <c r="X58" s="178"/>
      <c r="Y58" s="178"/>
      <c r="Z58" s="178"/>
      <c r="AA58" s="178"/>
      <c r="AB58" s="198"/>
      <c r="AC58" s="178"/>
      <c r="AD58" s="460"/>
      <c r="AE58" s="461"/>
      <c r="AF58" s="461"/>
      <c r="AG58" s="461"/>
      <c r="AH58" s="461"/>
      <c r="AI58" s="462"/>
      <c r="AJ58" s="468"/>
      <c r="AK58" s="469"/>
      <c r="AL58" s="202"/>
      <c r="AM58" s="178"/>
      <c r="AN58" s="60"/>
      <c r="AU58" s="60"/>
      <c r="AV58" s="60"/>
      <c r="AW58" s="60"/>
      <c r="AX58" s="60"/>
      <c r="AY58" s="60"/>
      <c r="AZ58" s="60"/>
    </row>
    <row r="59" spans="1:52" ht="12.95" customHeight="1">
      <c r="A59" s="178"/>
      <c r="B59" s="178"/>
      <c r="C59" s="197"/>
      <c r="D59" s="178"/>
      <c r="E59" s="178"/>
      <c r="F59" s="178"/>
      <c r="G59" s="178"/>
      <c r="H59" s="178"/>
      <c r="I59" s="198"/>
      <c r="J59" s="203"/>
      <c r="K59" s="314"/>
      <c r="L59" s="178"/>
      <c r="M59" s="178"/>
      <c r="N59" s="178"/>
      <c r="O59" s="178"/>
      <c r="P59" s="178"/>
      <c r="Q59" s="178"/>
      <c r="R59" s="178"/>
      <c r="S59" s="178"/>
      <c r="T59" s="178"/>
      <c r="U59" s="178"/>
      <c r="V59" s="178"/>
      <c r="W59" s="178"/>
      <c r="X59" s="178"/>
      <c r="Y59" s="178"/>
      <c r="Z59" s="178"/>
      <c r="AA59" s="178"/>
      <c r="AB59" s="198"/>
      <c r="AC59" s="178"/>
      <c r="AD59" s="460"/>
      <c r="AE59" s="461"/>
      <c r="AF59" s="461"/>
      <c r="AG59" s="461"/>
      <c r="AH59" s="461"/>
      <c r="AI59" s="462"/>
      <c r="AJ59" s="468"/>
      <c r="AK59" s="469"/>
      <c r="AL59" s="202"/>
      <c r="AM59" s="178"/>
      <c r="AN59" s="60"/>
      <c r="AU59" s="60"/>
      <c r="AV59" s="60"/>
      <c r="AW59" s="60"/>
      <c r="AX59" s="60"/>
      <c r="AY59" s="60"/>
      <c r="AZ59" s="60"/>
    </row>
    <row r="60" spans="1:52" ht="13.5" customHeight="1">
      <c r="A60" s="178"/>
      <c r="B60" s="178"/>
      <c r="C60" s="197"/>
      <c r="D60" s="178"/>
      <c r="E60" s="178"/>
      <c r="F60" s="178"/>
      <c r="G60" s="178"/>
      <c r="H60" s="178"/>
      <c r="I60" s="198"/>
      <c r="J60" s="197"/>
      <c r="K60" s="178"/>
      <c r="L60" s="178"/>
      <c r="M60" s="178"/>
      <c r="N60" s="178"/>
      <c r="O60" s="178"/>
      <c r="P60" s="178"/>
      <c r="Q60" s="178"/>
      <c r="R60" s="178"/>
      <c r="S60" s="178"/>
      <c r="T60" s="178"/>
      <c r="U60" s="178"/>
      <c r="V60" s="178"/>
      <c r="W60" s="178"/>
      <c r="X60" s="178"/>
      <c r="Y60" s="178"/>
      <c r="Z60" s="178"/>
      <c r="AA60" s="178"/>
      <c r="AB60" s="198"/>
      <c r="AC60" s="178"/>
      <c r="AD60" s="460"/>
      <c r="AE60" s="461"/>
      <c r="AF60" s="461"/>
      <c r="AG60" s="461"/>
      <c r="AH60" s="461"/>
      <c r="AI60" s="462"/>
      <c r="AJ60" s="468"/>
      <c r="AK60" s="469"/>
      <c r="AL60" s="204" t="s">
        <v>138</v>
      </c>
      <c r="AM60" s="178"/>
      <c r="AN60" s="60"/>
      <c r="AU60" s="60"/>
      <c r="AV60" s="60"/>
      <c r="AW60" s="60"/>
      <c r="AX60" s="60"/>
      <c r="AY60" s="60"/>
      <c r="AZ60" s="60"/>
    </row>
    <row r="61" spans="1:52" ht="13.5" customHeight="1">
      <c r="A61" s="178"/>
      <c r="B61" s="178"/>
      <c r="C61" s="197"/>
      <c r="D61" s="178"/>
      <c r="E61" s="178"/>
      <c r="F61" s="178"/>
      <c r="G61" s="185"/>
      <c r="H61" s="185"/>
      <c r="I61" s="205"/>
      <c r="J61" s="206"/>
      <c r="K61" s="185"/>
      <c r="L61" s="185"/>
      <c r="M61" s="185"/>
      <c r="N61" s="185"/>
      <c r="O61" s="185"/>
      <c r="P61" s="185"/>
      <c r="Q61" s="185"/>
      <c r="R61" s="185"/>
      <c r="S61" s="185"/>
      <c r="T61" s="185"/>
      <c r="U61" s="185"/>
      <c r="V61" s="185"/>
      <c r="W61" s="185"/>
      <c r="X61" s="185"/>
      <c r="Y61" s="185"/>
      <c r="Z61" s="185"/>
      <c r="AA61" s="185"/>
      <c r="AB61" s="205"/>
      <c r="AC61" s="178"/>
      <c r="AD61" s="463"/>
      <c r="AE61" s="464"/>
      <c r="AF61" s="464"/>
      <c r="AG61" s="464"/>
      <c r="AH61" s="464"/>
      <c r="AI61" s="465"/>
      <c r="AJ61" s="470"/>
      <c r="AK61" s="471"/>
      <c r="AL61" s="207"/>
      <c r="AM61" s="178"/>
      <c r="AN61" s="2"/>
      <c r="AU61" s="2"/>
      <c r="AV61" s="2"/>
      <c r="AW61" s="2"/>
      <c r="AX61" s="2"/>
      <c r="AY61" s="478"/>
      <c r="AZ61" s="479"/>
    </row>
    <row r="62" spans="1:52">
      <c r="A62" s="178"/>
      <c r="B62" s="178"/>
      <c r="C62" s="194" t="s">
        <v>139</v>
      </c>
      <c r="D62" s="195"/>
      <c r="E62" s="195"/>
      <c r="F62" s="195"/>
      <c r="G62" s="195"/>
      <c r="H62" s="195"/>
      <c r="I62" s="195"/>
      <c r="J62" s="195"/>
      <c r="K62" s="195"/>
      <c r="L62" s="195"/>
      <c r="M62" s="195"/>
      <c r="N62" s="195"/>
      <c r="O62" s="195"/>
      <c r="P62" s="195"/>
      <c r="Q62" s="195"/>
      <c r="R62" s="195"/>
      <c r="S62" s="195"/>
      <c r="T62" s="195"/>
      <c r="U62" s="195"/>
      <c r="V62" s="195"/>
      <c r="W62" s="195"/>
      <c r="X62" s="195"/>
      <c r="Y62" s="195"/>
      <c r="Z62" s="318"/>
      <c r="AA62" s="195"/>
      <c r="AB62" s="196"/>
      <c r="AC62" s="208"/>
      <c r="AD62" s="454" t="s">
        <v>140</v>
      </c>
      <c r="AE62" s="455"/>
      <c r="AF62" s="455"/>
      <c r="AG62" s="455"/>
      <c r="AH62" s="455"/>
      <c r="AI62" s="455"/>
      <c r="AJ62" s="455"/>
      <c r="AK62" s="455"/>
      <c r="AL62" s="456"/>
      <c r="AM62" s="178"/>
      <c r="AN62" s="60"/>
      <c r="AU62" s="60"/>
      <c r="AV62" s="60"/>
      <c r="AW62" s="60"/>
      <c r="AX62" s="60"/>
      <c r="AY62" s="60"/>
      <c r="AZ62" s="60"/>
    </row>
    <row r="63" spans="1:52">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315"/>
      <c r="AA63" s="178"/>
      <c r="AB63" s="178"/>
      <c r="AC63" s="178"/>
      <c r="AD63" s="314"/>
      <c r="AE63" s="314"/>
      <c r="AF63" s="314"/>
      <c r="AG63" s="314"/>
      <c r="AH63" s="314"/>
      <c r="AI63" s="314"/>
      <c r="AJ63" s="314"/>
      <c r="AK63" s="314"/>
      <c r="AL63" s="314"/>
      <c r="AM63" s="178"/>
      <c r="AN63" s="60"/>
      <c r="AU63" s="60"/>
      <c r="AV63" s="60"/>
      <c r="AW63" s="60"/>
      <c r="AX63" s="60"/>
      <c r="AY63" s="60"/>
      <c r="AZ63" s="60"/>
    </row>
    <row r="64" spans="1:52">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315"/>
      <c r="AA64" s="178"/>
      <c r="AB64" s="178"/>
      <c r="AC64" s="178"/>
      <c r="AD64" s="314"/>
      <c r="AE64" s="314"/>
      <c r="AF64" s="314"/>
      <c r="AG64" s="314"/>
      <c r="AH64" s="314"/>
      <c r="AI64" s="314"/>
      <c r="AJ64" s="314"/>
      <c r="AK64" s="314"/>
      <c r="AL64" s="314"/>
      <c r="AM64" s="178"/>
      <c r="AN64" s="60"/>
      <c r="AU64" s="60"/>
      <c r="AV64" s="60"/>
      <c r="AW64" s="60"/>
      <c r="AX64" s="60"/>
      <c r="AY64" s="60"/>
      <c r="AZ64" s="60"/>
    </row>
    <row r="65" spans="1:52">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315"/>
      <c r="AA65" s="178"/>
      <c r="AB65" s="178"/>
      <c r="AC65" s="178"/>
      <c r="AD65" s="314"/>
      <c r="AE65" s="314"/>
      <c r="AF65" s="314"/>
      <c r="AG65" s="314"/>
      <c r="AH65" s="314"/>
      <c r="AI65" s="314"/>
      <c r="AJ65" s="314"/>
      <c r="AK65" s="314"/>
      <c r="AL65" s="314"/>
      <c r="AM65" s="178"/>
      <c r="AN65" s="60"/>
      <c r="AU65" s="60"/>
      <c r="AV65" s="60"/>
      <c r="AW65" s="60"/>
      <c r="AX65" s="60"/>
      <c r="AY65" s="60"/>
      <c r="AZ65" s="60"/>
    </row>
    <row r="66" spans="1:52">
      <c r="A66" s="473" t="s">
        <v>51</v>
      </c>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row>
    <row r="67" spans="1:52">
      <c r="A67" s="185" t="s">
        <v>155</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row>
    <row r="68" spans="1:52">
      <c r="A68" s="178" t="s">
        <v>156</v>
      </c>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row>
    <row r="69" spans="1:52">
      <c r="A69" s="315"/>
      <c r="B69" s="315" t="s">
        <v>186</v>
      </c>
      <c r="C69" s="315"/>
      <c r="D69" s="315"/>
      <c r="E69" s="315"/>
      <c r="F69" s="315"/>
      <c r="G69" s="315"/>
      <c r="H69" s="315"/>
      <c r="I69" s="184" t="s">
        <v>95</v>
      </c>
      <c r="J69" s="184"/>
      <c r="K69" s="408"/>
      <c r="L69" s="408"/>
      <c r="M69" s="408"/>
      <c r="N69" s="408"/>
      <c r="O69" s="184" t="s">
        <v>96</v>
      </c>
      <c r="P69" s="184"/>
      <c r="Q69" s="184"/>
      <c r="R69" s="184" t="s">
        <v>97</v>
      </c>
      <c r="S69" s="184"/>
      <c r="T69" s="408"/>
      <c r="U69" s="408"/>
      <c r="V69" s="408"/>
      <c r="W69" s="408"/>
      <c r="X69" s="184" t="s">
        <v>96</v>
      </c>
      <c r="Y69" s="184"/>
      <c r="Z69" s="184"/>
      <c r="AA69" s="315"/>
      <c r="AB69" s="315"/>
      <c r="AC69" s="315"/>
      <c r="AD69" s="315"/>
      <c r="AE69" s="315"/>
      <c r="AF69" s="315"/>
      <c r="AG69" s="315"/>
      <c r="AH69" s="315"/>
      <c r="AI69" s="315"/>
      <c r="AJ69" s="315"/>
      <c r="AK69" s="178"/>
      <c r="AL69" s="178"/>
      <c r="AM69" s="178"/>
      <c r="AO69" t="str">
        <f>IF(K69="","NG","OK")</f>
        <v>NG</v>
      </c>
      <c r="AP69" s="298" t="str">
        <f>IF(AO69="NG","階数を入力してください。","")</f>
        <v>階数を入力してください。</v>
      </c>
      <c r="AQ69" s="115"/>
      <c r="AR69" s="115"/>
    </row>
    <row r="70" spans="1:52">
      <c r="A70" s="315"/>
      <c r="B70" s="315" t="s">
        <v>187</v>
      </c>
      <c r="C70" s="315"/>
      <c r="D70" s="315"/>
      <c r="E70" s="315"/>
      <c r="F70" s="315"/>
      <c r="G70" s="315"/>
      <c r="H70" s="315"/>
      <c r="I70" s="409"/>
      <c r="J70" s="409"/>
      <c r="K70" s="409"/>
      <c r="L70" s="409"/>
      <c r="M70" s="409"/>
      <c r="N70" s="409"/>
      <c r="O70" s="409"/>
      <c r="P70" s="184" t="s">
        <v>94</v>
      </c>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O70" t="str">
        <f>IF(I70="","NG","OK")</f>
        <v>NG</v>
      </c>
      <c r="AP70" s="298" t="str">
        <f>IF(AO70="NG","建築面積を入力してください。","")</f>
        <v>建築面積を入力してください。</v>
      </c>
      <c r="AQ70" s="115"/>
      <c r="AR70" s="115"/>
    </row>
    <row r="71" spans="1:52" ht="15" customHeight="1">
      <c r="A71" s="178"/>
      <c r="B71" s="184" t="s">
        <v>188</v>
      </c>
      <c r="C71" s="184"/>
      <c r="D71" s="184"/>
      <c r="E71" s="184"/>
      <c r="F71" s="184"/>
      <c r="G71" s="184"/>
      <c r="H71" s="184"/>
      <c r="I71" s="409"/>
      <c r="J71" s="409"/>
      <c r="K71" s="409"/>
      <c r="L71" s="409"/>
      <c r="M71" s="409"/>
      <c r="N71" s="409"/>
      <c r="O71" s="409"/>
      <c r="P71" s="184" t="s">
        <v>94</v>
      </c>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O71" t="str">
        <f>IF(I71="","NG","OK")</f>
        <v>NG</v>
      </c>
      <c r="AP71" s="298" t="str">
        <f>IF(AO71="NG","延べ面積を入力してください。","")</f>
        <v>延べ面積を入力してください。</v>
      </c>
      <c r="AQ71" s="115"/>
      <c r="AR71" s="115"/>
    </row>
    <row r="72" spans="1:52" ht="2.25" customHeight="1">
      <c r="A72" s="185"/>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row>
    <row r="73" spans="1:52">
      <c r="A73" s="209" t="s">
        <v>157</v>
      </c>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row>
    <row r="74" spans="1:52">
      <c r="A74" s="178"/>
      <c r="B74" s="315" t="s">
        <v>158</v>
      </c>
      <c r="C74" s="315"/>
      <c r="D74" s="315"/>
      <c r="E74" s="315"/>
      <c r="F74" s="315"/>
      <c r="G74" s="315"/>
      <c r="H74" s="178"/>
      <c r="I74" s="315"/>
      <c r="J74" s="315"/>
      <c r="K74" s="184"/>
      <c r="L74" s="210"/>
      <c r="M74" s="210"/>
      <c r="N74" s="211"/>
      <c r="O74" s="211"/>
      <c r="P74" s="211"/>
      <c r="Q74" s="211"/>
      <c r="R74" s="211"/>
      <c r="S74" s="211"/>
      <c r="T74" s="404"/>
      <c r="U74" s="404"/>
      <c r="V74" s="404"/>
      <c r="W74" s="404"/>
      <c r="X74" s="184" t="s">
        <v>159</v>
      </c>
      <c r="Y74" s="414"/>
      <c r="Z74" s="414"/>
      <c r="AA74" s="184" t="s">
        <v>160</v>
      </c>
      <c r="AB74" s="414"/>
      <c r="AC74" s="414"/>
      <c r="AD74" s="184" t="s">
        <v>161</v>
      </c>
      <c r="AE74" s="184"/>
      <c r="AF74" s="184"/>
      <c r="AG74" s="445"/>
      <c r="AH74" s="445"/>
      <c r="AI74" s="445"/>
      <c r="AJ74" s="445"/>
      <c r="AK74" s="184" t="s">
        <v>87</v>
      </c>
      <c r="AL74" s="192"/>
      <c r="AM74" s="192"/>
      <c r="AO74" t="str">
        <f>IF(OR(T74="",V74="",Y74="",AB74="",AG74=""),"NG","OK")</f>
        <v>NG</v>
      </c>
      <c r="AP74" s="298" t="str">
        <f>IF(AO74="NG","確認済証の交付年月日及び交付番号を入力してください。","")</f>
        <v>確認済証の交付年月日及び交付番号を入力してください。</v>
      </c>
      <c r="AQ74" s="115"/>
      <c r="AR74" s="115"/>
    </row>
    <row r="75" spans="1:52">
      <c r="A75" s="178"/>
      <c r="B75" s="315" t="s">
        <v>162</v>
      </c>
      <c r="C75" s="315"/>
      <c r="D75" s="315"/>
      <c r="E75" s="315"/>
      <c r="F75" s="315"/>
      <c r="G75" s="315"/>
      <c r="H75" s="315"/>
      <c r="I75" s="315"/>
      <c r="J75" s="315"/>
      <c r="K75" s="315"/>
      <c r="L75" s="178"/>
      <c r="M75" s="178"/>
      <c r="N75" s="117"/>
      <c r="O75" s="315" t="s">
        <v>163</v>
      </c>
      <c r="P75" s="315"/>
      <c r="Q75" s="315"/>
      <c r="R75" s="315"/>
      <c r="S75" s="315"/>
      <c r="T75" s="117"/>
      <c r="U75" s="184" t="s">
        <v>164</v>
      </c>
      <c r="V75" s="187"/>
      <c r="W75" s="184"/>
      <c r="X75" s="184"/>
      <c r="Y75" s="184"/>
      <c r="Z75" s="184"/>
      <c r="AA75" s="184"/>
      <c r="AB75" s="184"/>
      <c r="AC75" s="489"/>
      <c r="AD75" s="489"/>
      <c r="AE75" s="489"/>
      <c r="AF75" s="489"/>
      <c r="AG75" s="489"/>
      <c r="AH75" s="489"/>
      <c r="AI75" s="489"/>
      <c r="AJ75" s="489"/>
      <c r="AK75" s="489"/>
      <c r="AL75" s="489"/>
      <c r="AM75" s="178" t="s">
        <v>189</v>
      </c>
      <c r="AO75" t="str">
        <f>IF(AND(N75="",T75=""),"NG","OK")</f>
        <v>NG</v>
      </c>
      <c r="AP75" s="298" t="str">
        <f>IF(AO75="NG","確認済証の交付者を選択してください。","")</f>
        <v>確認済証の交付者を選択してください。</v>
      </c>
      <c r="AQ75" s="115"/>
      <c r="AR75" s="115"/>
    </row>
    <row r="76" spans="1:52">
      <c r="A76" s="178"/>
      <c r="B76" s="315" t="s">
        <v>165</v>
      </c>
      <c r="C76" s="315"/>
      <c r="D76" s="315"/>
      <c r="E76" s="315"/>
      <c r="F76" s="315"/>
      <c r="G76" s="315"/>
      <c r="H76" s="315"/>
      <c r="I76" s="315"/>
      <c r="J76" s="315"/>
      <c r="K76" s="184"/>
      <c r="L76" s="210"/>
      <c r="M76" s="210"/>
      <c r="N76" s="211"/>
      <c r="O76" s="211"/>
      <c r="P76" s="211"/>
      <c r="Q76" s="211"/>
      <c r="R76" s="211"/>
      <c r="S76" s="211"/>
      <c r="T76" s="404"/>
      <c r="U76" s="404"/>
      <c r="V76" s="404"/>
      <c r="W76" s="404"/>
      <c r="X76" s="184" t="s">
        <v>159</v>
      </c>
      <c r="Y76" s="414"/>
      <c r="Z76" s="414"/>
      <c r="AA76" s="184" t="s">
        <v>160</v>
      </c>
      <c r="AB76" s="414"/>
      <c r="AC76" s="414"/>
      <c r="AD76" s="184" t="s">
        <v>161</v>
      </c>
      <c r="AE76" s="184"/>
      <c r="AF76" s="184"/>
      <c r="AG76" s="445"/>
      <c r="AH76" s="445"/>
      <c r="AI76" s="445"/>
      <c r="AJ76" s="445"/>
      <c r="AK76" s="184" t="s">
        <v>87</v>
      </c>
      <c r="AL76" s="192"/>
      <c r="AM76" s="192"/>
      <c r="AO76" t="str">
        <f>IF(AG76="未検査","OK",IF(OR(T76="",V76="",Y76="",AB76="",AG76=""),"NG","OK"))</f>
        <v>NG</v>
      </c>
      <c r="AP76" s="298" t="str">
        <f>IF(AO76="NG","検査済証の交付年月日及び交付番号を入力してください。","")</f>
        <v>検査済証の交付年月日及び交付番号を入力してください。</v>
      </c>
      <c r="AQ76" s="115"/>
      <c r="AR76" s="115"/>
    </row>
    <row r="77" spans="1:52">
      <c r="A77" s="178"/>
      <c r="B77" s="315" t="s">
        <v>166</v>
      </c>
      <c r="C77" s="315"/>
      <c r="D77" s="315"/>
      <c r="E77" s="315"/>
      <c r="F77" s="315"/>
      <c r="G77" s="315"/>
      <c r="H77" s="315"/>
      <c r="I77" s="315"/>
      <c r="J77" s="315"/>
      <c r="K77" s="315"/>
      <c r="L77" s="178"/>
      <c r="M77" s="178"/>
      <c r="N77" s="117"/>
      <c r="O77" s="315" t="s">
        <v>163</v>
      </c>
      <c r="P77" s="315"/>
      <c r="Q77" s="315"/>
      <c r="R77" s="315"/>
      <c r="S77" s="315"/>
      <c r="T77" s="117"/>
      <c r="U77" s="184" t="s">
        <v>164</v>
      </c>
      <c r="V77" s="187"/>
      <c r="W77" s="184"/>
      <c r="X77" s="184"/>
      <c r="Y77" s="184"/>
      <c r="Z77" s="184"/>
      <c r="AA77" s="184"/>
      <c r="AB77" s="184"/>
      <c r="AC77" s="489"/>
      <c r="AD77" s="489"/>
      <c r="AE77" s="489"/>
      <c r="AF77" s="489"/>
      <c r="AG77" s="489"/>
      <c r="AH77" s="489"/>
      <c r="AI77" s="489"/>
      <c r="AJ77" s="489"/>
      <c r="AK77" s="489"/>
      <c r="AL77" s="489"/>
      <c r="AM77" s="178" t="s">
        <v>189</v>
      </c>
      <c r="AO77" t="str">
        <f>IF(AND(N77="",T77=""),"NG","OK")</f>
        <v>NG</v>
      </c>
      <c r="AP77" s="298" t="str">
        <f>IF(AO77="NG","検査済証の交付者を選択してください。","")</f>
        <v>検査済証の交付者を選択してください。</v>
      </c>
      <c r="AQ77" s="115"/>
      <c r="AR77" s="115"/>
    </row>
    <row r="78" spans="1:52" ht="2.25" customHeight="1">
      <c r="A78" s="178"/>
      <c r="B78" s="315"/>
      <c r="C78" s="315"/>
      <c r="D78" s="315"/>
      <c r="E78" s="315"/>
      <c r="F78" s="315"/>
      <c r="G78" s="315"/>
      <c r="H78" s="315"/>
      <c r="I78" s="315"/>
      <c r="J78" s="315"/>
      <c r="K78" s="315"/>
      <c r="L78" s="178"/>
      <c r="M78" s="178"/>
      <c r="N78" s="212"/>
      <c r="O78" s="315"/>
      <c r="P78" s="315"/>
      <c r="Q78" s="315"/>
      <c r="R78" s="315"/>
      <c r="S78" s="315"/>
      <c r="T78" s="213"/>
      <c r="U78" s="184"/>
      <c r="V78" s="187"/>
      <c r="W78" s="184"/>
      <c r="X78" s="184"/>
      <c r="Y78" s="184"/>
      <c r="Z78" s="184"/>
      <c r="AA78" s="184"/>
      <c r="AB78" s="184"/>
      <c r="AC78" s="313"/>
      <c r="AD78" s="313"/>
      <c r="AE78" s="313"/>
      <c r="AF78" s="313"/>
      <c r="AG78" s="313"/>
      <c r="AH78" s="314"/>
      <c r="AI78" s="314"/>
      <c r="AJ78" s="314"/>
      <c r="AK78" s="314"/>
      <c r="AL78" s="178"/>
      <c r="AM78" s="178"/>
    </row>
    <row r="79" spans="1:52" s="5" customFormat="1">
      <c r="A79" s="214" t="s">
        <v>167</v>
      </c>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188"/>
      <c r="AG79" s="188"/>
      <c r="AH79" s="188"/>
      <c r="AI79" s="188"/>
      <c r="AJ79" s="188"/>
      <c r="AK79" s="188"/>
      <c r="AL79" s="188"/>
      <c r="AM79" s="188"/>
    </row>
    <row r="80" spans="1:52" s="5" customFormat="1">
      <c r="A80" s="315"/>
      <c r="B80" s="315" t="s">
        <v>168</v>
      </c>
      <c r="C80" s="315"/>
      <c r="D80" s="315"/>
      <c r="E80" s="315"/>
      <c r="F80" s="315"/>
      <c r="G80" s="315"/>
      <c r="H80" s="315"/>
      <c r="I80" s="315"/>
      <c r="J80" s="315"/>
      <c r="K80" s="315"/>
      <c r="L80" s="315"/>
      <c r="M80" s="315"/>
      <c r="N80" s="315"/>
      <c r="O80" s="315"/>
      <c r="P80" s="315"/>
      <c r="Q80" s="178"/>
      <c r="R80" s="405" t="s">
        <v>502</v>
      </c>
      <c r="S80" s="405"/>
      <c r="T80" s="404"/>
      <c r="U80" s="404"/>
      <c r="V80" s="184" t="s">
        <v>86</v>
      </c>
      <c r="W80" s="410"/>
      <c r="X80" s="410"/>
      <c r="Y80" s="184" t="s">
        <v>93</v>
      </c>
      <c r="Z80" s="410"/>
      <c r="AA80" s="410"/>
      <c r="AB80" s="315" t="s">
        <v>100</v>
      </c>
      <c r="AC80" s="315"/>
      <c r="AD80" s="315"/>
      <c r="AE80" s="315"/>
      <c r="AF80" s="178"/>
      <c r="AG80" s="178"/>
      <c r="AH80" s="178"/>
      <c r="AI80" s="178"/>
      <c r="AJ80" s="178"/>
      <c r="AK80" s="178"/>
      <c r="AL80" s="178"/>
      <c r="AM80" s="178"/>
      <c r="AO80" t="str">
        <f>IF(AND(T80="",W80="",Z80=""),"NG","OK")</f>
        <v>NG</v>
      </c>
      <c r="AP80" s="298" t="str">
        <f>IF(AO80="NG","調査日を入力してください。","")</f>
        <v>調査日を入力してください。</v>
      </c>
      <c r="AQ80" s="115"/>
      <c r="AR80" s="115"/>
    </row>
    <row r="81" spans="1:57" s="5" customFormat="1">
      <c r="A81" s="315"/>
      <c r="B81" s="315" t="s">
        <v>169</v>
      </c>
      <c r="C81" s="315"/>
      <c r="D81" s="315"/>
      <c r="E81" s="315"/>
      <c r="F81" s="315"/>
      <c r="G81" s="315"/>
      <c r="H81" s="315"/>
      <c r="I81" s="315"/>
      <c r="J81" s="315"/>
      <c r="K81" s="315"/>
      <c r="L81" s="315"/>
      <c r="M81" s="315"/>
      <c r="N81" s="117"/>
      <c r="O81" s="184" t="s">
        <v>190</v>
      </c>
      <c r="P81" s="178"/>
      <c r="Q81" s="177" t="s">
        <v>30</v>
      </c>
      <c r="R81" s="404"/>
      <c r="S81" s="404"/>
      <c r="T81" s="404"/>
      <c r="U81" s="404"/>
      <c r="V81" s="184" t="s">
        <v>86</v>
      </c>
      <c r="W81" s="410"/>
      <c r="X81" s="410"/>
      <c r="Y81" s="184" t="s">
        <v>93</v>
      </c>
      <c r="Z81" s="410"/>
      <c r="AA81" s="410"/>
      <c r="AB81" s="315" t="s">
        <v>170</v>
      </c>
      <c r="AC81" s="315"/>
      <c r="AD81" s="315"/>
      <c r="AE81" s="178"/>
      <c r="AF81" s="117"/>
      <c r="AG81" s="315" t="s">
        <v>55</v>
      </c>
      <c r="AH81" s="178"/>
      <c r="AI81" s="178"/>
      <c r="AJ81" s="178"/>
      <c r="AK81" s="178"/>
      <c r="AL81" s="178"/>
      <c r="AM81" s="178"/>
    </row>
    <row r="82" spans="1:57" s="5" customFormat="1">
      <c r="A82" s="315"/>
      <c r="B82" s="315" t="s">
        <v>171</v>
      </c>
      <c r="C82" s="315"/>
      <c r="D82" s="315"/>
      <c r="E82" s="315"/>
      <c r="F82" s="315"/>
      <c r="G82" s="315"/>
      <c r="H82" s="315"/>
      <c r="I82" s="315"/>
      <c r="J82" s="315"/>
      <c r="K82" s="315"/>
      <c r="L82" s="315"/>
      <c r="M82" s="315"/>
      <c r="N82" s="216"/>
      <c r="O82" s="315"/>
      <c r="P82" s="315"/>
      <c r="Q82" s="117"/>
      <c r="R82" s="315" t="s">
        <v>185</v>
      </c>
      <c r="S82" s="315"/>
      <c r="T82" s="315"/>
      <c r="U82" s="117"/>
      <c r="V82" s="315" t="s">
        <v>54</v>
      </c>
      <c r="W82" s="319"/>
      <c r="X82" s="319"/>
      <c r="Y82" s="319"/>
      <c r="Z82" s="319"/>
      <c r="AA82" s="315"/>
      <c r="AB82" s="315"/>
      <c r="AC82" s="178"/>
      <c r="AD82" s="315"/>
      <c r="AE82" s="178"/>
      <c r="AF82" s="178"/>
      <c r="AG82" s="178"/>
      <c r="AH82" s="178"/>
      <c r="AI82" s="178"/>
      <c r="AJ82" s="178"/>
      <c r="AK82" s="178"/>
      <c r="AL82" s="178"/>
      <c r="AM82" s="178"/>
    </row>
    <row r="83" spans="1:57" s="6" customFormat="1" ht="2.25" customHeight="1">
      <c r="A83" s="181"/>
      <c r="B83" s="181"/>
      <c r="C83" s="181"/>
      <c r="D83" s="181"/>
      <c r="E83" s="181"/>
      <c r="F83" s="181"/>
      <c r="G83" s="181"/>
      <c r="H83" s="181"/>
      <c r="I83" s="181"/>
      <c r="J83" s="181"/>
      <c r="K83" s="181"/>
      <c r="L83" s="181"/>
      <c r="M83" s="181"/>
      <c r="N83" s="217"/>
      <c r="O83" s="181"/>
      <c r="P83" s="181"/>
      <c r="Q83" s="181"/>
      <c r="R83" s="181"/>
      <c r="S83" s="181"/>
      <c r="T83" s="181"/>
      <c r="U83" s="181"/>
      <c r="V83" s="181"/>
      <c r="W83" s="181"/>
      <c r="X83" s="181"/>
      <c r="Y83" s="181"/>
      <c r="Z83" s="181"/>
      <c r="AA83" s="181"/>
      <c r="AB83" s="181"/>
      <c r="AC83" s="185"/>
      <c r="AD83" s="181"/>
      <c r="AE83" s="185"/>
      <c r="AF83" s="185"/>
      <c r="AG83" s="185"/>
      <c r="AH83" s="185"/>
      <c r="AI83" s="185"/>
      <c r="AJ83" s="185"/>
      <c r="AK83" s="185"/>
      <c r="AL83" s="185"/>
      <c r="AM83" s="185"/>
    </row>
    <row r="84" spans="1:57" s="5" customFormat="1" ht="12.95" customHeight="1">
      <c r="A84" s="178" t="s">
        <v>191</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row>
    <row r="85" spans="1:57" s="5" customFormat="1" ht="12.95" customHeight="1">
      <c r="A85" s="218" t="s">
        <v>172</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row>
    <row r="86" spans="1:57" s="5" customFormat="1" ht="12.95" customHeight="1">
      <c r="A86" s="178"/>
      <c r="B86" s="315" t="s">
        <v>497</v>
      </c>
      <c r="C86" s="315"/>
      <c r="D86" s="315"/>
      <c r="E86" s="315"/>
      <c r="F86" s="315"/>
      <c r="G86" s="315"/>
      <c r="H86" s="315"/>
      <c r="I86" s="315"/>
      <c r="J86" s="315"/>
      <c r="K86" s="177" t="s">
        <v>30</v>
      </c>
      <c r="L86" s="407"/>
      <c r="M86" s="407"/>
      <c r="N86" s="407"/>
      <c r="O86" s="184" t="s">
        <v>91</v>
      </c>
      <c r="P86" s="184"/>
      <c r="Q86" s="184"/>
      <c r="R86" s="184"/>
      <c r="S86" s="184"/>
      <c r="T86" s="184"/>
      <c r="U86" s="184"/>
      <c r="V86" s="184"/>
      <c r="W86" s="176" t="s">
        <v>30</v>
      </c>
      <c r="X86" s="417"/>
      <c r="Y86" s="417"/>
      <c r="Z86" s="417"/>
      <c r="AA86" s="417"/>
      <c r="AB86" s="184" t="s">
        <v>174</v>
      </c>
      <c r="AC86" s="219"/>
      <c r="AD86" s="184"/>
      <c r="AE86" s="184" t="s">
        <v>175</v>
      </c>
      <c r="AF86" s="413"/>
      <c r="AG86" s="413"/>
      <c r="AH86" s="413"/>
      <c r="AI86" s="413"/>
      <c r="AJ86" s="413"/>
      <c r="AK86" s="413"/>
      <c r="AL86" s="177" t="s">
        <v>88</v>
      </c>
      <c r="AM86" s="315"/>
      <c r="AO86" t="str">
        <f>IF(AND(AF86="",AF87=""),"NG","OK")</f>
        <v>NG</v>
      </c>
      <c r="AP86" s="298" t="str">
        <f>IF(AO86="NG","検査者の資格を入力してください。","")</f>
        <v>検査者の資格を入力してください。</v>
      </c>
      <c r="AQ86" s="115"/>
      <c r="AR86" s="115"/>
    </row>
    <row r="87" spans="1:57" s="5" customFormat="1" ht="12.95" customHeight="1">
      <c r="A87" s="178"/>
      <c r="B87" s="315"/>
      <c r="C87" s="315"/>
      <c r="D87" s="315"/>
      <c r="E87" s="315"/>
      <c r="F87" s="315"/>
      <c r="G87" s="315"/>
      <c r="H87" s="315"/>
      <c r="I87" s="315"/>
      <c r="J87" s="315"/>
      <c r="K87" s="184" t="s">
        <v>192</v>
      </c>
      <c r="L87" s="184"/>
      <c r="M87" s="184"/>
      <c r="N87" s="184"/>
      <c r="O87" s="184"/>
      <c r="P87" s="184"/>
      <c r="Q87" s="184"/>
      <c r="R87" s="184"/>
      <c r="S87" s="184"/>
      <c r="T87" s="184"/>
      <c r="U87" s="184"/>
      <c r="V87" s="184"/>
      <c r="W87" s="178"/>
      <c r="X87" s="178"/>
      <c r="Y87" s="178"/>
      <c r="Z87" s="184"/>
      <c r="AA87" s="184"/>
      <c r="AB87" s="184"/>
      <c r="AC87" s="184"/>
      <c r="AD87" s="184"/>
      <c r="AE87" s="184" t="s">
        <v>175</v>
      </c>
      <c r="AF87" s="413"/>
      <c r="AG87" s="413"/>
      <c r="AH87" s="413"/>
      <c r="AI87" s="413"/>
      <c r="AJ87" s="413"/>
      <c r="AK87" s="413"/>
      <c r="AL87" s="177" t="s">
        <v>88</v>
      </c>
      <c r="AM87" s="178"/>
    </row>
    <row r="88" spans="1:57" s="5" customFormat="1" ht="12.95" customHeight="1">
      <c r="A88" s="178"/>
      <c r="B88" s="184" t="s">
        <v>181</v>
      </c>
      <c r="C88" s="184"/>
      <c r="D88" s="184"/>
      <c r="E88" s="184"/>
      <c r="F88" s="184"/>
      <c r="G88" s="184"/>
      <c r="H88" s="184"/>
      <c r="I88" s="184"/>
      <c r="J88" s="184"/>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P88" s="8"/>
      <c r="AQ88" s="8"/>
      <c r="AR88" s="8"/>
      <c r="AS88" s="6"/>
      <c r="AT88" s="6"/>
      <c r="BB88" s="6"/>
      <c r="BC88" s="8"/>
      <c r="BD88" s="8"/>
      <c r="BE88" s="8"/>
    </row>
    <row r="89" spans="1:57" s="5" customFormat="1" ht="12.95" customHeight="1">
      <c r="A89" s="178"/>
      <c r="B89" s="184" t="s">
        <v>182</v>
      </c>
      <c r="C89" s="184"/>
      <c r="D89" s="184"/>
      <c r="E89" s="184"/>
      <c r="F89" s="184"/>
      <c r="G89" s="184"/>
      <c r="H89" s="184"/>
      <c r="I89" s="184"/>
      <c r="J89" s="184"/>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O89" t="str">
        <f>IF(K89="","NG","OK")</f>
        <v>NG</v>
      </c>
      <c r="AP89" s="298" t="str">
        <f>IF(AO89="NG","検査者の氏名を入力してください。","")</f>
        <v>検査者の氏名を入力してください。</v>
      </c>
      <c r="AQ89" s="115"/>
      <c r="AR89" s="115"/>
    </row>
    <row r="90" spans="1:57" s="5" customFormat="1" ht="12.95" customHeight="1">
      <c r="A90" s="178"/>
      <c r="B90" s="184" t="s">
        <v>183</v>
      </c>
      <c r="C90" s="184"/>
      <c r="D90" s="184"/>
      <c r="E90" s="184"/>
      <c r="F90" s="184"/>
      <c r="G90" s="184"/>
      <c r="H90" s="184"/>
      <c r="I90" s="184"/>
      <c r="J90" s="184"/>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row>
    <row r="91" spans="1:57" s="5" customFormat="1" ht="12.95" customHeight="1">
      <c r="A91" s="178"/>
      <c r="B91" s="184"/>
      <c r="C91" s="184"/>
      <c r="D91" s="184"/>
      <c r="E91" s="184"/>
      <c r="F91" s="184"/>
      <c r="G91" s="184"/>
      <c r="H91" s="184"/>
      <c r="I91" s="184"/>
      <c r="J91" s="184"/>
      <c r="K91" s="184"/>
      <c r="L91" s="177" t="s">
        <v>179</v>
      </c>
      <c r="M91" s="407"/>
      <c r="N91" s="407"/>
      <c r="O91" s="407"/>
      <c r="P91" s="184" t="s">
        <v>184</v>
      </c>
      <c r="Q91" s="184"/>
      <c r="R91" s="184"/>
      <c r="S91" s="184"/>
      <c r="T91" s="184"/>
      <c r="U91" s="184"/>
      <c r="V91" s="184"/>
      <c r="W91" s="184"/>
      <c r="X91" s="177" t="s">
        <v>179</v>
      </c>
      <c r="Y91" s="407"/>
      <c r="Z91" s="407"/>
      <c r="AA91" s="407"/>
      <c r="AB91" s="219" t="s">
        <v>92</v>
      </c>
      <c r="AC91" s="184"/>
      <c r="AD91" s="178"/>
      <c r="AE91" s="184"/>
      <c r="AF91" s="184"/>
      <c r="AG91" s="410"/>
      <c r="AH91" s="410"/>
      <c r="AI91" s="410"/>
      <c r="AJ91" s="410"/>
      <c r="AK91" s="410"/>
      <c r="AL91" s="410"/>
      <c r="AM91" s="177" t="s">
        <v>88</v>
      </c>
    </row>
    <row r="92" spans="1:57" s="5" customFormat="1" ht="12.95" customHeight="1">
      <c r="A92" s="178"/>
      <c r="B92" s="184" t="s">
        <v>176</v>
      </c>
      <c r="C92" s="184"/>
      <c r="D92" s="184"/>
      <c r="E92" s="184"/>
      <c r="F92" s="184"/>
      <c r="G92" s="184"/>
      <c r="H92" s="184"/>
      <c r="I92" s="184"/>
      <c r="J92" s="184"/>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row>
    <row r="93" spans="1:57" s="5" customFormat="1" ht="12.95" customHeight="1">
      <c r="A93" s="178"/>
      <c r="B93" s="184" t="s">
        <v>49</v>
      </c>
      <c r="C93" s="184"/>
      <c r="D93" s="184"/>
      <c r="E93" s="184"/>
      <c r="F93" s="184"/>
      <c r="G93" s="184"/>
      <c r="H93" s="184"/>
      <c r="I93" s="184"/>
      <c r="J93" s="184"/>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O93" t="str">
        <f>IF(K93="","NG","OK")</f>
        <v>NG</v>
      </c>
      <c r="AP93" s="298" t="str">
        <f>IF(AO93="NG","検査者の所在地（住所）を入力してください。","")</f>
        <v>検査者の所在地（住所）を入力してください。</v>
      </c>
      <c r="AQ93" s="115"/>
      <c r="AR93" s="115"/>
    </row>
    <row r="94" spans="1:57" s="5" customFormat="1" ht="12.95" customHeight="1">
      <c r="A94" s="178"/>
      <c r="B94" s="184" t="s">
        <v>177</v>
      </c>
      <c r="C94" s="184"/>
      <c r="D94" s="184"/>
      <c r="E94" s="184"/>
      <c r="F94" s="184"/>
      <c r="G94" s="184"/>
      <c r="H94" s="184"/>
      <c r="I94" s="184"/>
      <c r="J94" s="184"/>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O94" t="str">
        <f>IF(K94="","NG","OK")</f>
        <v>NG</v>
      </c>
      <c r="AP94" s="298" t="str">
        <f>IF(AO94="NG","検査者の電話番号を入力してください。","")</f>
        <v>検査者の電話番号を入力してください。</v>
      </c>
      <c r="AQ94" s="115"/>
      <c r="AR94" s="115"/>
    </row>
    <row r="95" spans="1:57" s="5" customFormat="1" ht="12.95" customHeight="1">
      <c r="A95" s="178" t="s">
        <v>178</v>
      </c>
      <c r="B95" s="315"/>
      <c r="C95" s="315"/>
      <c r="D95" s="315"/>
      <c r="E95" s="315"/>
      <c r="F95" s="315"/>
      <c r="G95" s="315"/>
      <c r="H95" s="315"/>
      <c r="I95" s="315"/>
      <c r="J95" s="315"/>
      <c r="K95" s="315"/>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row>
    <row r="96" spans="1:57" s="5" customFormat="1" ht="12.95" customHeight="1">
      <c r="A96" s="178"/>
      <c r="B96" s="315" t="s">
        <v>497</v>
      </c>
      <c r="C96" s="315"/>
      <c r="D96" s="315"/>
      <c r="E96" s="315"/>
      <c r="F96" s="315"/>
      <c r="G96" s="315"/>
      <c r="H96" s="315"/>
      <c r="I96" s="315"/>
      <c r="J96" s="315"/>
      <c r="K96" s="177" t="s">
        <v>179</v>
      </c>
      <c r="L96" s="407"/>
      <c r="M96" s="407"/>
      <c r="N96" s="407"/>
      <c r="O96" s="184" t="s">
        <v>91</v>
      </c>
      <c r="P96" s="184"/>
      <c r="Q96" s="184"/>
      <c r="R96" s="184"/>
      <c r="S96" s="184"/>
      <c r="T96" s="184"/>
      <c r="U96" s="184"/>
      <c r="V96" s="184"/>
      <c r="W96" s="176" t="s">
        <v>179</v>
      </c>
      <c r="X96" s="417"/>
      <c r="Y96" s="417"/>
      <c r="Z96" s="417"/>
      <c r="AA96" s="417"/>
      <c r="AB96" s="184" t="s">
        <v>180</v>
      </c>
      <c r="AC96" s="219"/>
      <c r="AD96" s="184"/>
      <c r="AE96" s="184" t="s">
        <v>175</v>
      </c>
      <c r="AF96" s="413"/>
      <c r="AG96" s="413"/>
      <c r="AH96" s="413"/>
      <c r="AI96" s="413"/>
      <c r="AJ96" s="413"/>
      <c r="AK96" s="413"/>
      <c r="AL96" s="177" t="s">
        <v>88</v>
      </c>
      <c r="AM96" s="315"/>
    </row>
    <row r="97" spans="1:44" s="5" customFormat="1" ht="12.95" customHeight="1">
      <c r="A97" s="178"/>
      <c r="B97" s="315"/>
      <c r="C97" s="315"/>
      <c r="D97" s="315"/>
      <c r="E97" s="315"/>
      <c r="F97" s="315"/>
      <c r="G97" s="315"/>
      <c r="H97" s="315"/>
      <c r="I97" s="315"/>
      <c r="J97" s="315"/>
      <c r="K97" s="184" t="s">
        <v>193</v>
      </c>
      <c r="L97" s="184"/>
      <c r="M97" s="184"/>
      <c r="N97" s="184"/>
      <c r="O97" s="184"/>
      <c r="P97" s="184"/>
      <c r="Q97" s="184"/>
      <c r="R97" s="184"/>
      <c r="S97" s="184"/>
      <c r="T97" s="184"/>
      <c r="U97" s="184"/>
      <c r="V97" s="184"/>
      <c r="W97" s="178"/>
      <c r="X97" s="178"/>
      <c r="Y97" s="178"/>
      <c r="Z97" s="184"/>
      <c r="AA97" s="184"/>
      <c r="AB97" s="184"/>
      <c r="AC97" s="184"/>
      <c r="AD97" s="184"/>
      <c r="AE97" s="184" t="s">
        <v>89</v>
      </c>
      <c r="AF97" s="413"/>
      <c r="AG97" s="413"/>
      <c r="AH97" s="413"/>
      <c r="AI97" s="413"/>
      <c r="AJ97" s="413"/>
      <c r="AK97" s="413"/>
      <c r="AL97" s="220" t="s">
        <v>88</v>
      </c>
      <c r="AM97" s="178"/>
    </row>
    <row r="98" spans="1:44" s="5" customFormat="1" ht="12.95" customHeight="1">
      <c r="A98" s="178"/>
      <c r="B98" s="184" t="s">
        <v>181</v>
      </c>
      <c r="C98" s="184"/>
      <c r="D98" s="184"/>
      <c r="E98" s="184"/>
      <c r="F98" s="184"/>
      <c r="G98" s="184"/>
      <c r="H98" s="184"/>
      <c r="I98" s="184"/>
      <c r="J98" s="184"/>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row>
    <row r="99" spans="1:44" s="5" customFormat="1" ht="12.95" customHeight="1">
      <c r="A99" s="178"/>
      <c r="B99" s="184" t="s">
        <v>182</v>
      </c>
      <c r="C99" s="184"/>
      <c r="D99" s="184"/>
      <c r="E99" s="184"/>
      <c r="F99" s="184"/>
      <c r="G99" s="184"/>
      <c r="H99" s="184"/>
      <c r="I99" s="184"/>
      <c r="J99" s="184"/>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row>
    <row r="100" spans="1:44" s="5" customFormat="1" ht="12.95" customHeight="1">
      <c r="A100" s="178"/>
      <c r="B100" s="184" t="s">
        <v>183</v>
      </c>
      <c r="C100" s="184"/>
      <c r="D100" s="184"/>
      <c r="E100" s="184"/>
      <c r="F100" s="184"/>
      <c r="G100" s="184"/>
      <c r="H100" s="184"/>
      <c r="I100" s="184"/>
      <c r="J100" s="184"/>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row>
    <row r="101" spans="1:44" s="5" customFormat="1" ht="12.95" customHeight="1">
      <c r="A101" s="178"/>
      <c r="B101" s="184"/>
      <c r="C101" s="184"/>
      <c r="D101" s="184"/>
      <c r="E101" s="184"/>
      <c r="F101" s="184"/>
      <c r="G101" s="184"/>
      <c r="H101" s="184"/>
      <c r="I101" s="184"/>
      <c r="J101" s="184"/>
      <c r="K101" s="184"/>
      <c r="L101" s="177" t="s">
        <v>179</v>
      </c>
      <c r="M101" s="407"/>
      <c r="N101" s="407"/>
      <c r="O101" s="407"/>
      <c r="P101" s="219" t="s">
        <v>184</v>
      </c>
      <c r="Q101" s="184"/>
      <c r="R101" s="184"/>
      <c r="S101" s="184"/>
      <c r="T101" s="184"/>
      <c r="U101" s="184"/>
      <c r="V101" s="184"/>
      <c r="W101" s="184"/>
      <c r="X101" s="177" t="s">
        <v>179</v>
      </c>
      <c r="Y101" s="407"/>
      <c r="Z101" s="407"/>
      <c r="AA101" s="407"/>
      <c r="AB101" s="219" t="s">
        <v>92</v>
      </c>
      <c r="AC101" s="184"/>
      <c r="AD101" s="178"/>
      <c r="AE101" s="184"/>
      <c r="AF101" s="184"/>
      <c r="AG101" s="413"/>
      <c r="AH101" s="413"/>
      <c r="AI101" s="413"/>
      <c r="AJ101" s="413"/>
      <c r="AK101" s="413"/>
      <c r="AL101" s="413"/>
      <c r="AM101" s="177" t="s">
        <v>88</v>
      </c>
    </row>
    <row r="102" spans="1:44" s="5" customFormat="1" ht="12.95" customHeight="1">
      <c r="A102" s="178"/>
      <c r="B102" s="184" t="s">
        <v>176</v>
      </c>
      <c r="C102" s="184"/>
      <c r="D102" s="184"/>
      <c r="E102" s="184"/>
      <c r="F102" s="184"/>
      <c r="G102" s="184"/>
      <c r="H102" s="184"/>
      <c r="I102" s="184"/>
      <c r="J102" s="184"/>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row>
    <row r="103" spans="1:44" s="5" customFormat="1" ht="12.95" customHeight="1">
      <c r="A103" s="178"/>
      <c r="B103" s="184" t="s">
        <v>49</v>
      </c>
      <c r="C103" s="184"/>
      <c r="D103" s="184"/>
      <c r="E103" s="184"/>
      <c r="F103" s="184"/>
      <c r="G103" s="184"/>
      <c r="H103" s="184"/>
      <c r="I103" s="184"/>
      <c r="J103" s="184"/>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row>
    <row r="104" spans="1:44" s="5" customFormat="1" ht="12.95" customHeight="1">
      <c r="A104" s="178"/>
      <c r="B104" s="184" t="s">
        <v>177</v>
      </c>
      <c r="C104" s="184"/>
      <c r="D104" s="184"/>
      <c r="E104" s="184"/>
      <c r="F104" s="184"/>
      <c r="G104" s="184"/>
      <c r="H104" s="184"/>
      <c r="I104" s="184"/>
      <c r="J104" s="184"/>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row>
    <row r="105" spans="1:44" ht="2.25" customHeight="1">
      <c r="A105" s="178"/>
      <c r="B105" s="315"/>
      <c r="C105" s="315"/>
      <c r="D105" s="315"/>
      <c r="E105" s="315"/>
      <c r="F105" s="315"/>
      <c r="G105" s="315"/>
      <c r="H105" s="315"/>
      <c r="I105" s="315"/>
      <c r="J105" s="315"/>
      <c r="K105" s="178"/>
      <c r="L105" s="315"/>
      <c r="M105" s="315"/>
      <c r="N105" s="315"/>
      <c r="O105" s="184"/>
      <c r="P105" s="184"/>
      <c r="Q105" s="184"/>
      <c r="R105" s="184"/>
      <c r="S105" s="316"/>
      <c r="T105" s="316"/>
      <c r="U105" s="316"/>
      <c r="V105" s="316"/>
      <c r="W105" s="316"/>
      <c r="X105" s="316"/>
      <c r="Y105" s="316"/>
      <c r="Z105" s="316"/>
      <c r="AA105" s="316"/>
      <c r="AB105" s="316"/>
      <c r="AC105" s="316"/>
      <c r="AD105" s="316"/>
      <c r="AE105" s="316"/>
      <c r="AF105" s="316"/>
      <c r="AG105" s="178"/>
      <c r="AH105" s="178"/>
      <c r="AI105" s="178"/>
      <c r="AJ105" s="178"/>
      <c r="AK105" s="178"/>
      <c r="AL105" s="178"/>
      <c r="AM105" s="178"/>
    </row>
    <row r="106" spans="1:44" s="67" customFormat="1">
      <c r="A106" s="221" t="s">
        <v>194</v>
      </c>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2"/>
      <c r="Z106" s="222"/>
      <c r="AA106" s="222"/>
      <c r="AB106" s="222"/>
      <c r="AC106" s="221"/>
      <c r="AD106" s="221"/>
      <c r="AE106" s="221"/>
      <c r="AF106" s="221"/>
      <c r="AG106" s="221"/>
      <c r="AH106" s="221"/>
      <c r="AI106" s="221"/>
      <c r="AJ106" s="221"/>
      <c r="AK106" s="221"/>
      <c r="AL106" s="221"/>
      <c r="AM106" s="221"/>
    </row>
    <row r="107" spans="1:44" s="67" customFormat="1" ht="14.25" customHeight="1">
      <c r="A107" s="223"/>
      <c r="B107" s="224" t="s">
        <v>195</v>
      </c>
      <c r="C107" s="225"/>
      <c r="D107" s="225"/>
      <c r="E107" s="225"/>
      <c r="F107" s="225"/>
      <c r="G107" s="225"/>
      <c r="H107" s="225"/>
      <c r="I107" s="225"/>
      <c r="J107" s="225"/>
      <c r="K107" s="225"/>
      <c r="L107" s="225"/>
      <c r="M107" s="225"/>
      <c r="N107" s="226"/>
      <c r="O107" s="118"/>
      <c r="P107" s="227" t="s">
        <v>465</v>
      </c>
      <c r="Q107" s="228"/>
      <c r="R107" s="228"/>
      <c r="S107" s="228"/>
      <c r="T107" s="228"/>
      <c r="U107" s="228"/>
      <c r="V107" s="228"/>
      <c r="W107" s="225"/>
      <c r="X107" s="225"/>
      <c r="Y107" s="490"/>
      <c r="Z107" s="490"/>
      <c r="AA107" s="229" t="s">
        <v>466</v>
      </c>
      <c r="AB107" s="226"/>
      <c r="AC107" s="119"/>
      <c r="AD107" s="229" t="s">
        <v>470</v>
      </c>
      <c r="AE107" s="229"/>
      <c r="AF107" s="225"/>
      <c r="AG107" s="225"/>
      <c r="AH107" s="225"/>
      <c r="AI107" s="225"/>
      <c r="AJ107" s="229"/>
      <c r="AK107" s="229"/>
      <c r="AL107" s="230"/>
      <c r="AM107" s="226"/>
      <c r="AN107" s="84"/>
    </row>
    <row r="108" spans="1:44" s="67" customFormat="1" ht="2.25" customHeight="1">
      <c r="A108" s="223"/>
      <c r="B108" s="224"/>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84"/>
    </row>
    <row r="109" spans="1:44" s="67" customFormat="1" ht="14.25" customHeight="1">
      <c r="A109" s="223"/>
      <c r="B109" s="225"/>
      <c r="C109" s="225"/>
      <c r="D109" s="225"/>
      <c r="E109" s="225"/>
      <c r="F109" s="225"/>
      <c r="G109" s="225"/>
      <c r="H109" s="225"/>
      <c r="I109" s="225"/>
      <c r="J109" s="226"/>
      <c r="K109" s="225"/>
      <c r="L109" s="225"/>
      <c r="M109" s="225"/>
      <c r="N109" s="226"/>
      <c r="O109" s="118"/>
      <c r="P109" s="231" t="s">
        <v>467</v>
      </c>
      <c r="Q109" s="226"/>
      <c r="R109" s="226"/>
      <c r="S109" s="225"/>
      <c r="T109" s="225"/>
      <c r="U109" s="225"/>
      <c r="V109" s="225"/>
      <c r="W109" s="225"/>
      <c r="X109" s="225"/>
      <c r="Y109" s="490"/>
      <c r="Z109" s="490"/>
      <c r="AA109" s="229" t="s">
        <v>466</v>
      </c>
      <c r="AB109" s="226"/>
      <c r="AC109" s="119"/>
      <c r="AD109" s="225" t="s">
        <v>468</v>
      </c>
      <c r="AE109" s="232"/>
      <c r="AF109" s="232"/>
      <c r="AG109" s="491"/>
      <c r="AH109" s="491"/>
      <c r="AI109" s="491"/>
      <c r="AJ109" s="491"/>
      <c r="AK109" s="491"/>
      <c r="AL109" s="491"/>
      <c r="AM109" s="225" t="s">
        <v>61</v>
      </c>
      <c r="AN109" s="84"/>
    </row>
    <row r="110" spans="1:44" s="67" customFormat="1" ht="2.25" customHeight="1">
      <c r="A110" s="223"/>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84"/>
    </row>
    <row r="111" spans="1:44" s="67" customFormat="1" ht="14.25" customHeight="1">
      <c r="A111" s="223"/>
      <c r="B111" s="224" t="s">
        <v>196</v>
      </c>
      <c r="C111" s="225"/>
      <c r="D111" s="225"/>
      <c r="E111" s="225"/>
      <c r="F111" s="225"/>
      <c r="G111" s="225"/>
      <c r="H111" s="225"/>
      <c r="I111" s="225"/>
      <c r="J111" s="118"/>
      <c r="K111" s="225" t="s">
        <v>197</v>
      </c>
      <c r="L111" s="225"/>
      <c r="M111" s="225"/>
      <c r="N111" s="225" t="s">
        <v>30</v>
      </c>
      <c r="O111" s="412"/>
      <c r="P111" s="412"/>
      <c r="Q111" s="412"/>
      <c r="R111" s="225" t="s">
        <v>198</v>
      </c>
      <c r="S111" s="225" t="s">
        <v>199</v>
      </c>
      <c r="T111" s="225"/>
      <c r="U111" s="225"/>
      <c r="V111" s="233"/>
      <c r="W111" s="233"/>
      <c r="X111" s="233"/>
      <c r="Y111" s="233"/>
      <c r="Z111" s="118"/>
      <c r="AA111" s="225" t="s">
        <v>200</v>
      </c>
      <c r="AB111" s="225"/>
      <c r="AC111" s="225"/>
      <c r="AD111" s="225"/>
      <c r="AE111" s="225"/>
      <c r="AF111" s="225"/>
      <c r="AG111" s="225" t="s">
        <v>30</v>
      </c>
      <c r="AH111" s="412"/>
      <c r="AI111" s="412"/>
      <c r="AJ111" s="412"/>
      <c r="AK111" s="225" t="s">
        <v>198</v>
      </c>
      <c r="AL111" s="225" t="s">
        <v>61</v>
      </c>
      <c r="AM111" s="226"/>
      <c r="AN111" s="84"/>
      <c r="AO111" s="67" t="str">
        <f>IF(AND(J111="",Z111="",J113="",Z113="",J115=""),"NG",IF(OR(AND(J111="レ",O111=""),AND(Z111="レ",AH111=""),AND(J113="レ",T113=""),AND(Z113="レ",AH113=""),AND(J115="レ",O115="")),"NG","OK"))</f>
        <v>NG</v>
      </c>
      <c r="AP111" s="298" t="str">
        <f>IF(AO111="NG","対象の防火設備について正しく入力してください。","")</f>
        <v>対象の防火設備について正しく入力してください。</v>
      </c>
      <c r="AQ111" s="115"/>
      <c r="AR111" s="115"/>
    </row>
    <row r="112" spans="1:44" s="67" customFormat="1" ht="2.25" customHeight="1">
      <c r="A112" s="223"/>
      <c r="B112" s="224"/>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84"/>
    </row>
    <row r="113" spans="1:45" s="67" customFormat="1" ht="14.25" customHeight="1">
      <c r="A113" s="223"/>
      <c r="B113" s="224"/>
      <c r="C113" s="225"/>
      <c r="D113" s="225"/>
      <c r="E113" s="225"/>
      <c r="F113" s="225"/>
      <c r="G113" s="225"/>
      <c r="H113" s="225"/>
      <c r="I113" s="225"/>
      <c r="J113" s="118"/>
      <c r="K113" s="225" t="s">
        <v>202</v>
      </c>
      <c r="L113" s="225"/>
      <c r="M113" s="225"/>
      <c r="N113" s="225"/>
      <c r="O113" s="225"/>
      <c r="P113" s="225"/>
      <c r="Q113" s="225"/>
      <c r="R113" s="225"/>
      <c r="S113" s="225" t="s">
        <v>30</v>
      </c>
      <c r="T113" s="412"/>
      <c r="U113" s="412"/>
      <c r="V113" s="412"/>
      <c r="W113" s="225" t="s">
        <v>201</v>
      </c>
      <c r="X113" s="225" t="s">
        <v>61</v>
      </c>
      <c r="Y113" s="225"/>
      <c r="Z113" s="118"/>
      <c r="AA113" s="225" t="s">
        <v>203</v>
      </c>
      <c r="AB113" s="225"/>
      <c r="AC113" s="225"/>
      <c r="AD113" s="225"/>
      <c r="AE113" s="225"/>
      <c r="AF113" s="233"/>
      <c r="AG113" s="225" t="s">
        <v>30</v>
      </c>
      <c r="AH113" s="412"/>
      <c r="AI113" s="412"/>
      <c r="AJ113" s="412"/>
      <c r="AK113" s="225" t="s">
        <v>205</v>
      </c>
      <c r="AL113" s="225" t="s">
        <v>204</v>
      </c>
      <c r="AM113" s="225"/>
      <c r="AN113" s="84"/>
    </row>
    <row r="114" spans="1:45" s="67" customFormat="1" ht="2.25" customHeight="1">
      <c r="A114" s="223"/>
      <c r="B114" s="224"/>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84"/>
    </row>
    <row r="115" spans="1:45" s="67" customFormat="1" ht="15" customHeight="1">
      <c r="A115" s="223"/>
      <c r="B115" s="224"/>
      <c r="C115" s="225"/>
      <c r="D115" s="225"/>
      <c r="E115" s="225"/>
      <c r="F115" s="225"/>
      <c r="G115" s="225"/>
      <c r="H115" s="225"/>
      <c r="I115" s="225"/>
      <c r="J115" s="118"/>
      <c r="K115" s="225" t="s">
        <v>36</v>
      </c>
      <c r="L115" s="225"/>
      <c r="M115" s="225"/>
      <c r="N115" s="225" t="s">
        <v>30</v>
      </c>
      <c r="O115" s="412"/>
      <c r="P115" s="412"/>
      <c r="Q115" s="412"/>
      <c r="R115" s="412"/>
      <c r="S115" s="412"/>
      <c r="T115" s="412"/>
      <c r="U115" s="225" t="s">
        <v>447</v>
      </c>
      <c r="V115" s="225"/>
      <c r="W115" s="225"/>
      <c r="X115" s="225"/>
      <c r="Y115" s="225"/>
      <c r="Z115" s="225"/>
      <c r="AA115" s="225"/>
      <c r="AB115" s="225"/>
      <c r="AC115" s="225"/>
      <c r="AD115" s="225"/>
      <c r="AE115" s="225"/>
      <c r="AF115" s="225"/>
      <c r="AG115" s="225"/>
      <c r="AH115" s="225"/>
      <c r="AI115" s="225"/>
      <c r="AJ115" s="225"/>
      <c r="AK115" s="225"/>
      <c r="AL115" s="225"/>
      <c r="AM115" s="225"/>
      <c r="AN115" s="84"/>
    </row>
    <row r="116" spans="1:45" ht="2.25" customHeight="1">
      <c r="A116" s="185"/>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5"/>
    </row>
    <row r="117" spans="1:45">
      <c r="A117" s="178" t="s">
        <v>206</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O117" t="str">
        <f>IF(K118=AB118,"NG",IF(AND(K118="",T118="レ"),"NG","OK"))</f>
        <v>NG</v>
      </c>
      <c r="AP117" s="298" t="str">
        <f>IF(AO117="NG","指摘の内容を正しく入力してください。","")</f>
        <v>指摘の内容を正しく入力してください。</v>
      </c>
      <c r="AQ117" s="115"/>
      <c r="AR117" s="115"/>
    </row>
    <row r="118" spans="1:45">
      <c r="A118" s="178"/>
      <c r="B118" s="315" t="s">
        <v>207</v>
      </c>
      <c r="C118" s="315"/>
      <c r="D118" s="315"/>
      <c r="E118" s="315"/>
      <c r="F118" s="315"/>
      <c r="G118" s="315"/>
      <c r="H118" s="315"/>
      <c r="I118" s="315"/>
      <c r="J118" s="315"/>
      <c r="K118" s="117"/>
      <c r="L118" s="184" t="s">
        <v>209</v>
      </c>
      <c r="M118" s="315"/>
      <c r="N118" s="315"/>
      <c r="O118" s="315"/>
      <c r="P118" s="315"/>
      <c r="Q118" s="315"/>
      <c r="R118" s="315"/>
      <c r="S118" s="315" t="s">
        <v>30</v>
      </c>
      <c r="T118" s="117"/>
      <c r="U118" s="184" t="s">
        <v>34</v>
      </c>
      <c r="V118" s="315"/>
      <c r="W118" s="315"/>
      <c r="X118" s="315"/>
      <c r="Y118" s="315"/>
      <c r="Z118" s="315"/>
      <c r="AA118" s="315"/>
      <c r="AB118" s="117"/>
      <c r="AC118" s="184" t="s">
        <v>210</v>
      </c>
      <c r="AD118" s="178"/>
      <c r="AE118" s="178"/>
      <c r="AF118" s="178"/>
      <c r="AG118" s="178"/>
      <c r="AH118" s="178"/>
      <c r="AI118" s="178"/>
      <c r="AJ118" s="178"/>
      <c r="AK118" s="178"/>
      <c r="AL118" s="178"/>
      <c r="AM118" s="178"/>
      <c r="AO118" t="str">
        <f>IF(AND(K118="レ",T118="",K119=""),"NG","OK")</f>
        <v>OK</v>
      </c>
      <c r="AP118" s="298" t="str">
        <f>IF(AO118="NG","要是正の指摘がある場合は指摘の概要を入力してください。","")</f>
        <v/>
      </c>
      <c r="AQ118" s="115"/>
      <c r="AR118" s="115"/>
      <c r="AS118" s="116" t="str">
        <f>IF(AO117="NG","-",IF(AB118="レ","A",IF(AND(K118="レ",T118="レ"),"Aｷ",IF(AND(K118="レ",T118="",OR(K120="",P120="",S120="")),"C2","C1"))))</f>
        <v>-</v>
      </c>
    </row>
    <row r="119" spans="1:45" ht="51" customHeight="1">
      <c r="A119" s="178"/>
      <c r="B119" s="235" t="s">
        <v>208</v>
      </c>
      <c r="C119" s="315"/>
      <c r="D119" s="315"/>
      <c r="E119" s="315"/>
      <c r="F119" s="315"/>
      <c r="G119" s="315"/>
      <c r="H119" s="178"/>
      <c r="I119" s="315"/>
      <c r="J119" s="23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O119" s="291" t="str">
        <f>IF(AND(K120="レ",AB120="レ"),"NG",IF(AND(AB118="レ",K120="レ"),"NG",IF(AND(K118="レ",T118="",K120="",AB120=""),"NG","OK")))</f>
        <v>OK</v>
      </c>
      <c r="AP119" s="306" t="str">
        <f>IF(AO119="NG","改善予定の有無を正しく入力してください。","")</f>
        <v/>
      </c>
      <c r="AQ119" s="115"/>
      <c r="AR119" s="115"/>
    </row>
    <row r="120" spans="1:45">
      <c r="A120" s="178"/>
      <c r="B120" s="315" t="s">
        <v>211</v>
      </c>
      <c r="C120" s="315"/>
      <c r="D120" s="315"/>
      <c r="E120" s="315"/>
      <c r="F120" s="315"/>
      <c r="G120" s="176"/>
      <c r="H120" s="315"/>
      <c r="I120" s="315"/>
      <c r="J120" s="236"/>
      <c r="K120" s="117"/>
      <c r="L120" s="193"/>
      <c r="M120" s="315" t="s">
        <v>30</v>
      </c>
      <c r="N120" s="405" t="s">
        <v>502</v>
      </c>
      <c r="O120" s="405"/>
      <c r="P120" s="404"/>
      <c r="Q120" s="404"/>
      <c r="R120" s="220" t="s">
        <v>86</v>
      </c>
      <c r="S120" s="406"/>
      <c r="T120" s="406"/>
      <c r="U120" s="220" t="s">
        <v>93</v>
      </c>
      <c r="V120" s="315" t="s">
        <v>102</v>
      </c>
      <c r="W120" s="220"/>
      <c r="X120" s="220"/>
      <c r="Y120" s="220"/>
      <c r="Z120" s="220"/>
      <c r="AA120" s="220"/>
      <c r="AB120" s="117"/>
      <c r="AC120" s="220" t="s">
        <v>212</v>
      </c>
      <c r="AD120" s="193"/>
      <c r="AE120" s="193"/>
      <c r="AF120" s="220"/>
      <c r="AG120" s="220"/>
      <c r="AH120" s="220"/>
      <c r="AI120" s="236"/>
      <c r="AJ120" s="236"/>
      <c r="AK120" s="236"/>
      <c r="AL120" s="236"/>
      <c r="AM120" s="187"/>
      <c r="AO120" t="str">
        <f>IF(AND(K118="レ",T118="",OR(K120="",P120="",S120="")),"NG","OK")</f>
        <v>OK</v>
      </c>
      <c r="AP120" s="298" t="str">
        <f>IF(AO120="NG","要是正の指摘（既存不適格を除く）がある場合は改善予定をご検討のうえ提出してください。","")</f>
        <v/>
      </c>
      <c r="AQ120" s="115"/>
      <c r="AR120" s="115"/>
    </row>
    <row r="121" spans="1:45" ht="3" customHeight="1">
      <c r="A121" s="178"/>
      <c r="B121" s="315"/>
      <c r="C121" s="315"/>
      <c r="D121" s="315"/>
      <c r="E121" s="315"/>
      <c r="F121" s="315"/>
      <c r="G121" s="315"/>
      <c r="H121" s="315"/>
      <c r="I121" s="315"/>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178"/>
    </row>
    <row r="122" spans="1:45">
      <c r="A122" s="188" t="s">
        <v>213</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row>
    <row r="123" spans="1:45">
      <c r="A123" s="178"/>
      <c r="B123" s="315" t="s">
        <v>214</v>
      </c>
      <c r="C123" s="315"/>
      <c r="D123" s="315"/>
      <c r="E123" s="315"/>
      <c r="F123" s="315"/>
      <c r="G123" s="315"/>
      <c r="H123" s="315"/>
      <c r="I123" s="315"/>
      <c r="J123" s="237"/>
      <c r="K123" s="117"/>
      <c r="L123" s="237" t="s">
        <v>104</v>
      </c>
      <c r="M123" s="237"/>
      <c r="N123" s="237"/>
      <c r="O123" s="117"/>
      <c r="P123" s="237" t="s">
        <v>212</v>
      </c>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row>
    <row r="124" spans="1:45" ht="2.25" customHeight="1">
      <c r="A124" s="178"/>
      <c r="B124" s="315"/>
      <c r="C124" s="315"/>
      <c r="D124" s="315"/>
      <c r="E124" s="315"/>
      <c r="F124" s="315"/>
      <c r="G124" s="315"/>
      <c r="H124" s="315"/>
      <c r="I124" s="315"/>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row>
    <row r="125" spans="1:45">
      <c r="A125" s="178"/>
      <c r="B125" s="235" t="s">
        <v>215</v>
      </c>
      <c r="C125" s="315"/>
      <c r="D125" s="315"/>
      <c r="E125" s="315"/>
      <c r="F125" s="315"/>
      <c r="G125" s="315"/>
      <c r="H125" s="178"/>
      <c r="I125" s="315"/>
      <c r="J125" s="237"/>
      <c r="K125" s="117"/>
      <c r="L125" s="237" t="s">
        <v>104</v>
      </c>
      <c r="M125" s="237"/>
      <c r="N125" s="237"/>
      <c r="O125" s="117"/>
      <c r="P125" s="237" t="s">
        <v>212</v>
      </c>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row>
    <row r="126" spans="1:45" ht="2.25" customHeight="1">
      <c r="A126" s="178"/>
      <c r="B126" s="235"/>
      <c r="C126" s="315"/>
      <c r="D126" s="315"/>
      <c r="E126" s="315"/>
      <c r="F126" s="315"/>
      <c r="G126" s="315"/>
      <c r="H126" s="178"/>
      <c r="I126" s="315"/>
      <c r="J126" s="237"/>
      <c r="K126" s="237"/>
      <c r="L126" s="315"/>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row>
    <row r="127" spans="1:45">
      <c r="A127" s="178"/>
      <c r="B127" s="315" t="s">
        <v>216</v>
      </c>
      <c r="C127" s="315"/>
      <c r="D127" s="315"/>
      <c r="E127" s="315"/>
      <c r="F127" s="315"/>
      <c r="G127" s="315"/>
      <c r="H127" s="178"/>
      <c r="I127" s="315"/>
      <c r="J127" s="237"/>
      <c r="K127" s="117"/>
      <c r="L127" s="315" t="s">
        <v>217</v>
      </c>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row>
    <row r="128" spans="1:45" ht="2.25" customHeight="1">
      <c r="A128" s="178"/>
      <c r="B128" s="235"/>
      <c r="C128" s="315"/>
      <c r="D128" s="315"/>
      <c r="E128" s="315"/>
      <c r="F128" s="315"/>
      <c r="G128" s="315"/>
      <c r="H128" s="178"/>
      <c r="I128" s="315"/>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row>
    <row r="129" spans="1:40">
      <c r="A129" s="178"/>
      <c r="B129" s="192"/>
      <c r="C129" s="315"/>
      <c r="D129" s="315"/>
      <c r="E129" s="315"/>
      <c r="F129" s="315"/>
      <c r="G129" s="176"/>
      <c r="H129" s="315"/>
      <c r="I129" s="315"/>
      <c r="J129" s="237"/>
      <c r="K129" s="117"/>
      <c r="L129" s="315" t="s">
        <v>463</v>
      </c>
      <c r="M129" s="237"/>
      <c r="N129" s="237"/>
      <c r="O129" s="193"/>
      <c r="P129" s="237" t="s">
        <v>30</v>
      </c>
      <c r="Q129" s="404"/>
      <c r="R129" s="404"/>
      <c r="S129" s="404"/>
      <c r="T129" s="404"/>
      <c r="U129" s="220" t="s">
        <v>86</v>
      </c>
      <c r="V129" s="406"/>
      <c r="W129" s="406"/>
      <c r="X129" s="220" t="s">
        <v>93</v>
      </c>
      <c r="Y129" s="315" t="s">
        <v>102</v>
      </c>
      <c r="Z129" s="237"/>
      <c r="AA129" s="237"/>
      <c r="AB129" s="237"/>
      <c r="AC129" s="237"/>
      <c r="AD129" s="237"/>
      <c r="AE129" s="117"/>
      <c r="AF129" s="315" t="s">
        <v>105</v>
      </c>
      <c r="AG129" s="237"/>
      <c r="AH129" s="237"/>
      <c r="AI129" s="237"/>
      <c r="AJ129" s="237"/>
      <c r="AK129" s="237"/>
      <c r="AL129" s="237"/>
      <c r="AM129" s="237"/>
    </row>
    <row r="130" spans="1:40" ht="2.25" customHeight="1">
      <c r="A130" s="185"/>
      <c r="B130" s="238"/>
      <c r="C130" s="238"/>
      <c r="D130" s="238"/>
      <c r="E130" s="238"/>
      <c r="F130" s="238"/>
      <c r="G130" s="238"/>
      <c r="H130" s="238"/>
      <c r="I130" s="238"/>
      <c r="J130" s="238"/>
      <c r="K130" s="238"/>
      <c r="L130" s="238"/>
      <c r="M130" s="238"/>
      <c r="N130" s="238"/>
      <c r="O130" s="238"/>
      <c r="P130" s="238"/>
      <c r="Q130" s="238"/>
      <c r="R130" s="239"/>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row>
    <row r="131" spans="1:40" ht="13.5" customHeight="1">
      <c r="A131" s="178" t="s">
        <v>464</v>
      </c>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row>
    <row r="132" spans="1:40" ht="13.5" customHeight="1">
      <c r="A132" s="17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row>
    <row r="133" spans="1:40" ht="13.5" customHeight="1">
      <c r="A133" s="17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row>
    <row r="134" spans="1:40" ht="13.5" customHeight="1">
      <c r="A134" s="17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row>
    <row r="135" spans="1:40" s="59" customFormat="1" ht="2.25" customHeight="1">
      <c r="A135" s="18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row>
    <row r="136" spans="1:40">
      <c r="A136" s="473" t="s">
        <v>445</v>
      </c>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18"/>
      <c r="AG136" s="418"/>
      <c r="AH136" s="418"/>
      <c r="AI136" s="418"/>
      <c r="AJ136" s="418"/>
      <c r="AK136" s="418"/>
      <c r="AL136" s="418"/>
      <c r="AM136" s="418"/>
    </row>
    <row r="137" spans="1:40">
      <c r="A137" s="185" t="s">
        <v>652</v>
      </c>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60"/>
    </row>
    <row r="138" spans="1:40">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row>
    <row r="139" spans="1:40">
      <c r="A139" s="422" t="s">
        <v>651</v>
      </c>
      <c r="B139" s="422"/>
      <c r="C139" s="422"/>
      <c r="D139" s="422"/>
      <c r="E139" s="422"/>
      <c r="F139" s="422" t="s">
        <v>78</v>
      </c>
      <c r="G139" s="422"/>
      <c r="H139" s="422"/>
      <c r="I139" s="422"/>
      <c r="J139" s="422"/>
      <c r="K139" s="422"/>
      <c r="L139" s="422"/>
      <c r="M139" s="422"/>
      <c r="N139" s="422" t="s">
        <v>449</v>
      </c>
      <c r="O139" s="422"/>
      <c r="P139" s="422"/>
      <c r="Q139" s="422"/>
      <c r="R139" s="422"/>
      <c r="S139" s="422"/>
      <c r="T139" s="422"/>
      <c r="U139" s="422"/>
      <c r="V139" s="422" t="s">
        <v>79</v>
      </c>
      <c r="W139" s="422"/>
      <c r="X139" s="422"/>
      <c r="Y139" s="422"/>
      <c r="Z139" s="422"/>
      <c r="AA139" s="422" t="s">
        <v>80</v>
      </c>
      <c r="AB139" s="422"/>
      <c r="AC139" s="422"/>
      <c r="AD139" s="422"/>
      <c r="AE139" s="422"/>
      <c r="AF139" s="422"/>
      <c r="AG139" s="422"/>
      <c r="AH139" s="422"/>
      <c r="AI139" s="422"/>
      <c r="AJ139" s="422"/>
      <c r="AK139" s="422"/>
      <c r="AL139" s="422"/>
      <c r="AM139" s="422"/>
    </row>
    <row r="140" spans="1:40">
      <c r="A140" s="422"/>
      <c r="B140" s="422"/>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row>
    <row r="141" spans="1:40">
      <c r="A141" s="422"/>
      <c r="B141" s="422"/>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row>
    <row r="142" spans="1:40">
      <c r="A142" s="419"/>
      <c r="B142" s="419"/>
      <c r="C142" s="419"/>
      <c r="D142" s="419"/>
      <c r="E142" s="419"/>
      <c r="F142" s="423"/>
      <c r="G142" s="423"/>
      <c r="H142" s="423"/>
      <c r="I142" s="423"/>
      <c r="J142" s="423"/>
      <c r="K142" s="423"/>
      <c r="L142" s="423"/>
      <c r="M142" s="423"/>
      <c r="N142" s="423" t="s">
        <v>81</v>
      </c>
      <c r="O142" s="423"/>
      <c r="P142" s="423"/>
      <c r="Q142" s="423"/>
      <c r="R142" s="423"/>
      <c r="S142" s="423"/>
      <c r="T142" s="423"/>
      <c r="U142" s="423"/>
      <c r="V142" s="419"/>
      <c r="W142" s="419"/>
      <c r="X142" s="419"/>
      <c r="Y142" s="419"/>
      <c r="Z142" s="419"/>
      <c r="AA142" s="423"/>
      <c r="AB142" s="423"/>
      <c r="AC142" s="423"/>
      <c r="AD142" s="423"/>
      <c r="AE142" s="423"/>
      <c r="AF142" s="423"/>
      <c r="AG142" s="423"/>
      <c r="AH142" s="423"/>
      <c r="AI142" s="423"/>
      <c r="AJ142" s="423"/>
      <c r="AK142" s="423"/>
      <c r="AL142" s="423"/>
      <c r="AM142" s="423"/>
    </row>
    <row r="143" spans="1:40">
      <c r="A143" s="419"/>
      <c r="B143" s="419"/>
      <c r="C143" s="419"/>
      <c r="D143" s="419"/>
      <c r="E143" s="419"/>
      <c r="F143" s="423"/>
      <c r="G143" s="423"/>
      <c r="H143" s="423"/>
      <c r="I143" s="423"/>
      <c r="J143" s="423"/>
      <c r="K143" s="423"/>
      <c r="L143" s="423"/>
      <c r="M143" s="423"/>
      <c r="N143" s="423"/>
      <c r="O143" s="423"/>
      <c r="P143" s="423"/>
      <c r="Q143" s="423"/>
      <c r="R143" s="423"/>
      <c r="S143" s="423"/>
      <c r="T143" s="423"/>
      <c r="U143" s="423"/>
      <c r="V143" s="419"/>
      <c r="W143" s="419"/>
      <c r="X143" s="419"/>
      <c r="Y143" s="419"/>
      <c r="Z143" s="419"/>
      <c r="AA143" s="423"/>
      <c r="AB143" s="423"/>
      <c r="AC143" s="423"/>
      <c r="AD143" s="423"/>
      <c r="AE143" s="423"/>
      <c r="AF143" s="423"/>
      <c r="AG143" s="423"/>
      <c r="AH143" s="423"/>
      <c r="AI143" s="423"/>
      <c r="AJ143" s="423"/>
      <c r="AK143" s="423"/>
      <c r="AL143" s="423"/>
      <c r="AM143" s="423"/>
    </row>
    <row r="144" spans="1:40">
      <c r="A144" s="419"/>
      <c r="B144" s="419"/>
      <c r="C144" s="419"/>
      <c r="D144" s="419"/>
      <c r="E144" s="419"/>
      <c r="F144" s="423"/>
      <c r="G144" s="423"/>
      <c r="H144" s="423"/>
      <c r="I144" s="423"/>
      <c r="J144" s="423"/>
      <c r="K144" s="423"/>
      <c r="L144" s="423"/>
      <c r="M144" s="423"/>
      <c r="N144" s="423"/>
      <c r="O144" s="423"/>
      <c r="P144" s="423"/>
      <c r="Q144" s="423"/>
      <c r="R144" s="423"/>
      <c r="S144" s="423"/>
      <c r="T144" s="423"/>
      <c r="U144" s="423"/>
      <c r="V144" s="419"/>
      <c r="W144" s="419"/>
      <c r="X144" s="419"/>
      <c r="Y144" s="419"/>
      <c r="Z144" s="419"/>
      <c r="AA144" s="423"/>
      <c r="AB144" s="423"/>
      <c r="AC144" s="423"/>
      <c r="AD144" s="423"/>
      <c r="AE144" s="423"/>
      <c r="AF144" s="423"/>
      <c r="AG144" s="423"/>
      <c r="AH144" s="423"/>
      <c r="AI144" s="423"/>
      <c r="AJ144" s="423"/>
      <c r="AK144" s="423"/>
      <c r="AL144" s="423"/>
      <c r="AM144" s="423"/>
    </row>
    <row r="145" spans="1:39">
      <c r="A145" s="419"/>
      <c r="B145" s="419"/>
      <c r="C145" s="419"/>
      <c r="D145" s="419"/>
      <c r="E145" s="419"/>
      <c r="F145" s="423"/>
      <c r="G145" s="423"/>
      <c r="H145" s="423"/>
      <c r="I145" s="423"/>
      <c r="J145" s="423"/>
      <c r="K145" s="423"/>
      <c r="L145" s="423"/>
      <c r="M145" s="423"/>
      <c r="N145" s="423" t="s">
        <v>81</v>
      </c>
      <c r="O145" s="423"/>
      <c r="P145" s="423"/>
      <c r="Q145" s="423"/>
      <c r="R145" s="423"/>
      <c r="S145" s="423"/>
      <c r="T145" s="423"/>
      <c r="U145" s="423"/>
      <c r="V145" s="419"/>
      <c r="W145" s="419"/>
      <c r="X145" s="419"/>
      <c r="Y145" s="419"/>
      <c r="Z145" s="419"/>
      <c r="AA145" s="423"/>
      <c r="AB145" s="423"/>
      <c r="AC145" s="423"/>
      <c r="AD145" s="423"/>
      <c r="AE145" s="423"/>
      <c r="AF145" s="423"/>
      <c r="AG145" s="423"/>
      <c r="AH145" s="423"/>
      <c r="AI145" s="423"/>
      <c r="AJ145" s="423"/>
      <c r="AK145" s="423"/>
      <c r="AL145" s="423"/>
      <c r="AM145" s="423"/>
    </row>
    <row r="146" spans="1:39">
      <c r="A146" s="419"/>
      <c r="B146" s="419"/>
      <c r="C146" s="419"/>
      <c r="D146" s="419"/>
      <c r="E146" s="419"/>
      <c r="F146" s="423"/>
      <c r="G146" s="423"/>
      <c r="H146" s="423"/>
      <c r="I146" s="423"/>
      <c r="J146" s="423"/>
      <c r="K146" s="423"/>
      <c r="L146" s="423"/>
      <c r="M146" s="423"/>
      <c r="N146" s="423"/>
      <c r="O146" s="423"/>
      <c r="P146" s="423"/>
      <c r="Q146" s="423"/>
      <c r="R146" s="423"/>
      <c r="S146" s="423"/>
      <c r="T146" s="423"/>
      <c r="U146" s="423"/>
      <c r="V146" s="419"/>
      <c r="W146" s="419"/>
      <c r="X146" s="419"/>
      <c r="Y146" s="419"/>
      <c r="Z146" s="419"/>
      <c r="AA146" s="423"/>
      <c r="AB146" s="423"/>
      <c r="AC146" s="423"/>
      <c r="AD146" s="423"/>
      <c r="AE146" s="423"/>
      <c r="AF146" s="423"/>
      <c r="AG146" s="423"/>
      <c r="AH146" s="423"/>
      <c r="AI146" s="423"/>
      <c r="AJ146" s="423"/>
      <c r="AK146" s="423"/>
      <c r="AL146" s="423"/>
      <c r="AM146" s="423"/>
    </row>
    <row r="147" spans="1:39">
      <c r="A147" s="419"/>
      <c r="B147" s="419"/>
      <c r="C147" s="419"/>
      <c r="D147" s="419"/>
      <c r="E147" s="419"/>
      <c r="F147" s="423"/>
      <c r="G147" s="423"/>
      <c r="H147" s="423"/>
      <c r="I147" s="423"/>
      <c r="J147" s="423"/>
      <c r="K147" s="423"/>
      <c r="L147" s="423"/>
      <c r="M147" s="423"/>
      <c r="N147" s="423"/>
      <c r="O147" s="423"/>
      <c r="P147" s="423"/>
      <c r="Q147" s="423"/>
      <c r="R147" s="423"/>
      <c r="S147" s="423"/>
      <c r="T147" s="423"/>
      <c r="U147" s="423"/>
      <c r="V147" s="419"/>
      <c r="W147" s="419"/>
      <c r="X147" s="419"/>
      <c r="Y147" s="419"/>
      <c r="Z147" s="419"/>
      <c r="AA147" s="423"/>
      <c r="AB147" s="423"/>
      <c r="AC147" s="423"/>
      <c r="AD147" s="423"/>
      <c r="AE147" s="423"/>
      <c r="AF147" s="423"/>
      <c r="AG147" s="423"/>
      <c r="AH147" s="423"/>
      <c r="AI147" s="423"/>
      <c r="AJ147" s="423"/>
      <c r="AK147" s="423"/>
      <c r="AL147" s="423"/>
      <c r="AM147" s="423"/>
    </row>
    <row r="148" spans="1:39">
      <c r="A148" s="433"/>
      <c r="B148" s="434"/>
      <c r="C148" s="434"/>
      <c r="D148" s="434"/>
      <c r="E148" s="435"/>
      <c r="F148" s="424"/>
      <c r="G148" s="425"/>
      <c r="H148" s="425"/>
      <c r="I148" s="425"/>
      <c r="J148" s="425"/>
      <c r="K148" s="425"/>
      <c r="L148" s="425"/>
      <c r="M148" s="426"/>
      <c r="N148" s="424"/>
      <c r="O148" s="425"/>
      <c r="P148" s="425"/>
      <c r="Q148" s="425"/>
      <c r="R148" s="425"/>
      <c r="S148" s="425"/>
      <c r="T148" s="425"/>
      <c r="U148" s="426"/>
      <c r="V148" s="433"/>
      <c r="W148" s="434"/>
      <c r="X148" s="434"/>
      <c r="Y148" s="434"/>
      <c r="Z148" s="435"/>
      <c r="AA148" s="424"/>
      <c r="AB148" s="425"/>
      <c r="AC148" s="425"/>
      <c r="AD148" s="425"/>
      <c r="AE148" s="425"/>
      <c r="AF148" s="425"/>
      <c r="AG148" s="425"/>
      <c r="AH148" s="425"/>
      <c r="AI148" s="425"/>
      <c r="AJ148" s="425"/>
      <c r="AK148" s="425"/>
      <c r="AL148" s="425"/>
      <c r="AM148" s="426"/>
    </row>
    <row r="149" spans="1:39">
      <c r="A149" s="436"/>
      <c r="B149" s="437"/>
      <c r="C149" s="437"/>
      <c r="D149" s="437"/>
      <c r="E149" s="438"/>
      <c r="F149" s="427"/>
      <c r="G149" s="428"/>
      <c r="H149" s="428"/>
      <c r="I149" s="428"/>
      <c r="J149" s="428"/>
      <c r="K149" s="428"/>
      <c r="L149" s="428"/>
      <c r="M149" s="429"/>
      <c r="N149" s="427"/>
      <c r="O149" s="428"/>
      <c r="P149" s="428"/>
      <c r="Q149" s="428"/>
      <c r="R149" s="428"/>
      <c r="S149" s="428"/>
      <c r="T149" s="428"/>
      <c r="U149" s="429"/>
      <c r="V149" s="436"/>
      <c r="W149" s="437"/>
      <c r="X149" s="437"/>
      <c r="Y149" s="437"/>
      <c r="Z149" s="438"/>
      <c r="AA149" s="427"/>
      <c r="AB149" s="428"/>
      <c r="AC149" s="428"/>
      <c r="AD149" s="428"/>
      <c r="AE149" s="428"/>
      <c r="AF149" s="428"/>
      <c r="AG149" s="428"/>
      <c r="AH149" s="428"/>
      <c r="AI149" s="428"/>
      <c r="AJ149" s="428"/>
      <c r="AK149" s="428"/>
      <c r="AL149" s="428"/>
      <c r="AM149" s="429"/>
    </row>
    <row r="150" spans="1:39">
      <c r="A150" s="439"/>
      <c r="B150" s="440"/>
      <c r="C150" s="440"/>
      <c r="D150" s="440"/>
      <c r="E150" s="441"/>
      <c r="F150" s="430"/>
      <c r="G150" s="431"/>
      <c r="H150" s="431"/>
      <c r="I150" s="431"/>
      <c r="J150" s="431"/>
      <c r="K150" s="431"/>
      <c r="L150" s="431"/>
      <c r="M150" s="432"/>
      <c r="N150" s="430"/>
      <c r="O150" s="431"/>
      <c r="P150" s="431"/>
      <c r="Q150" s="431"/>
      <c r="R150" s="431"/>
      <c r="S150" s="431"/>
      <c r="T150" s="431"/>
      <c r="U150" s="432"/>
      <c r="V150" s="439"/>
      <c r="W150" s="440"/>
      <c r="X150" s="440"/>
      <c r="Y150" s="440"/>
      <c r="Z150" s="441"/>
      <c r="AA150" s="430"/>
      <c r="AB150" s="431"/>
      <c r="AC150" s="431"/>
      <c r="AD150" s="431"/>
      <c r="AE150" s="431"/>
      <c r="AF150" s="431"/>
      <c r="AG150" s="431"/>
      <c r="AH150" s="431"/>
      <c r="AI150" s="431"/>
      <c r="AJ150" s="431"/>
      <c r="AK150" s="431"/>
      <c r="AL150" s="431"/>
      <c r="AM150" s="432"/>
    </row>
    <row r="151" spans="1:39">
      <c r="A151" s="419"/>
      <c r="B151" s="419"/>
      <c r="C151" s="419"/>
      <c r="D151" s="419"/>
      <c r="E151" s="419"/>
      <c r="F151" s="423"/>
      <c r="G151" s="423"/>
      <c r="H151" s="423"/>
      <c r="I151" s="423"/>
      <c r="J151" s="423"/>
      <c r="K151" s="423"/>
      <c r="L151" s="423"/>
      <c r="M151" s="423"/>
      <c r="N151" s="423" t="s">
        <v>81</v>
      </c>
      <c r="O151" s="423"/>
      <c r="P151" s="423"/>
      <c r="Q151" s="423"/>
      <c r="R151" s="423"/>
      <c r="S151" s="423"/>
      <c r="T151" s="423"/>
      <c r="U151" s="423"/>
      <c r="V151" s="419"/>
      <c r="W151" s="419"/>
      <c r="X151" s="419"/>
      <c r="Y151" s="419"/>
      <c r="Z151" s="419"/>
      <c r="AA151" s="423"/>
      <c r="AB151" s="423"/>
      <c r="AC151" s="423"/>
      <c r="AD151" s="423"/>
      <c r="AE151" s="423"/>
      <c r="AF151" s="423"/>
      <c r="AG151" s="423"/>
      <c r="AH151" s="423"/>
      <c r="AI151" s="423"/>
      <c r="AJ151" s="423"/>
      <c r="AK151" s="423"/>
      <c r="AL151" s="423"/>
      <c r="AM151" s="423"/>
    </row>
    <row r="152" spans="1:39">
      <c r="A152" s="419"/>
      <c r="B152" s="419"/>
      <c r="C152" s="419"/>
      <c r="D152" s="419"/>
      <c r="E152" s="419"/>
      <c r="F152" s="423"/>
      <c r="G152" s="423"/>
      <c r="H152" s="423"/>
      <c r="I152" s="423"/>
      <c r="J152" s="423"/>
      <c r="K152" s="423"/>
      <c r="L152" s="423"/>
      <c r="M152" s="423"/>
      <c r="N152" s="423"/>
      <c r="O152" s="423"/>
      <c r="P152" s="423"/>
      <c r="Q152" s="423"/>
      <c r="R152" s="423"/>
      <c r="S152" s="423"/>
      <c r="T152" s="423"/>
      <c r="U152" s="423"/>
      <c r="V152" s="419"/>
      <c r="W152" s="419"/>
      <c r="X152" s="419"/>
      <c r="Y152" s="419"/>
      <c r="Z152" s="419"/>
      <c r="AA152" s="423"/>
      <c r="AB152" s="423"/>
      <c r="AC152" s="423"/>
      <c r="AD152" s="423"/>
      <c r="AE152" s="423"/>
      <c r="AF152" s="423"/>
      <c r="AG152" s="423"/>
      <c r="AH152" s="423"/>
      <c r="AI152" s="423"/>
      <c r="AJ152" s="423"/>
      <c r="AK152" s="423"/>
      <c r="AL152" s="423"/>
      <c r="AM152" s="423"/>
    </row>
    <row r="153" spans="1:39">
      <c r="A153" s="419"/>
      <c r="B153" s="419"/>
      <c r="C153" s="419"/>
      <c r="D153" s="419"/>
      <c r="E153" s="419"/>
      <c r="F153" s="423"/>
      <c r="G153" s="423"/>
      <c r="H153" s="423"/>
      <c r="I153" s="423"/>
      <c r="J153" s="423"/>
      <c r="K153" s="423"/>
      <c r="L153" s="423"/>
      <c r="M153" s="423"/>
      <c r="N153" s="423"/>
      <c r="O153" s="423"/>
      <c r="P153" s="423"/>
      <c r="Q153" s="423"/>
      <c r="R153" s="423"/>
      <c r="S153" s="423"/>
      <c r="T153" s="423"/>
      <c r="U153" s="423"/>
      <c r="V153" s="419"/>
      <c r="W153" s="419"/>
      <c r="X153" s="419"/>
      <c r="Y153" s="419"/>
      <c r="Z153" s="419"/>
      <c r="AA153" s="423"/>
      <c r="AB153" s="423"/>
      <c r="AC153" s="423"/>
      <c r="AD153" s="423"/>
      <c r="AE153" s="423"/>
      <c r="AF153" s="423"/>
      <c r="AG153" s="423"/>
      <c r="AH153" s="423"/>
      <c r="AI153" s="423"/>
      <c r="AJ153" s="423"/>
      <c r="AK153" s="423"/>
      <c r="AL153" s="423"/>
      <c r="AM153" s="423"/>
    </row>
    <row r="154" spans="1:39">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row>
    <row r="155" spans="1:39">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row>
    <row r="156" spans="1:39">
      <c r="A156" s="418" t="s">
        <v>6</v>
      </c>
      <c r="B156" s="418"/>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c r="AI156" s="418"/>
      <c r="AJ156" s="418"/>
      <c r="AK156" s="418"/>
      <c r="AL156" s="418"/>
      <c r="AM156" s="418"/>
    </row>
    <row r="157" spans="1:39">
      <c r="A157" s="418" t="s">
        <v>7</v>
      </c>
      <c r="B157" s="453"/>
      <c r="C157" s="453"/>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c r="AL157" s="453"/>
      <c r="AM157" s="453"/>
    </row>
    <row r="158" spans="1:39">
      <c r="A158" s="178"/>
      <c r="B158" s="240" t="s">
        <v>8</v>
      </c>
      <c r="C158" s="421" t="s">
        <v>9</v>
      </c>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row>
    <row r="159" spans="1:39">
      <c r="A159" s="178"/>
      <c r="B159" s="240" t="s">
        <v>10</v>
      </c>
      <c r="C159" s="421" t="s">
        <v>11</v>
      </c>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row>
    <row r="160" spans="1:39" ht="27" customHeight="1">
      <c r="A160" s="178"/>
      <c r="B160" s="240" t="s">
        <v>12</v>
      </c>
      <c r="C160" s="421" t="s">
        <v>218</v>
      </c>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row>
    <row r="161" spans="1:39">
      <c r="A161" s="443" t="s">
        <v>13</v>
      </c>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row>
    <row r="162" spans="1:39">
      <c r="A162" s="178"/>
      <c r="B162" s="240" t="s">
        <v>0</v>
      </c>
      <c r="C162" s="421" t="s">
        <v>220</v>
      </c>
      <c r="D162" s="421"/>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row>
    <row r="163" spans="1:39" ht="27" customHeight="1">
      <c r="A163" s="178"/>
      <c r="B163" s="240" t="s">
        <v>1</v>
      </c>
      <c r="C163" s="421" t="s">
        <v>14</v>
      </c>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row>
    <row r="164" spans="1:39" ht="59.25" customHeight="1">
      <c r="A164" s="178"/>
      <c r="B164" s="240" t="s">
        <v>2</v>
      </c>
      <c r="C164" s="421" t="s">
        <v>219</v>
      </c>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row>
    <row r="165" spans="1:39">
      <c r="A165" s="443" t="s">
        <v>20</v>
      </c>
      <c r="B165" s="446"/>
      <c r="C165" s="446"/>
      <c r="D165" s="446"/>
      <c r="E165" s="446"/>
      <c r="F165" s="446"/>
      <c r="G165" s="446"/>
      <c r="H165" s="446"/>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446"/>
      <c r="AJ165" s="446"/>
      <c r="AK165" s="446"/>
      <c r="AL165" s="446"/>
      <c r="AM165" s="446"/>
    </row>
    <row r="166" spans="1:39" ht="28.5" customHeight="1">
      <c r="A166" s="178"/>
      <c r="B166" s="240" t="s">
        <v>8</v>
      </c>
      <c r="C166" s="421" t="s">
        <v>222</v>
      </c>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row>
    <row r="167" spans="1:39" ht="45.75" customHeight="1">
      <c r="A167" s="178"/>
      <c r="B167" s="240" t="s">
        <v>10</v>
      </c>
      <c r="C167" s="421" t="s">
        <v>223</v>
      </c>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row>
    <row r="168" spans="1:39" ht="31.5" customHeight="1">
      <c r="A168" s="178"/>
      <c r="B168" s="240" t="s">
        <v>12</v>
      </c>
      <c r="C168" s="421" t="s">
        <v>224</v>
      </c>
      <c r="D168" s="421"/>
      <c r="E168" s="421"/>
      <c r="F168" s="421"/>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row>
    <row r="169" spans="1:39" ht="30.75" customHeight="1">
      <c r="A169" s="178"/>
      <c r="B169" s="240" t="s">
        <v>44</v>
      </c>
      <c r="C169" s="421" t="s">
        <v>225</v>
      </c>
      <c r="D169" s="421"/>
      <c r="E169" s="421"/>
      <c r="F169" s="421"/>
      <c r="G169" s="42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row>
    <row r="170" spans="1:39" ht="29.25" customHeight="1">
      <c r="A170" s="178"/>
      <c r="B170" s="240" t="s">
        <v>45</v>
      </c>
      <c r="C170" s="421" t="s">
        <v>226</v>
      </c>
      <c r="D170" s="421"/>
      <c r="E170" s="421"/>
      <c r="F170" s="421"/>
      <c r="G170" s="421"/>
      <c r="H170" s="421"/>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row>
    <row r="171" spans="1:39" ht="27.75" customHeight="1">
      <c r="A171" s="178"/>
      <c r="B171" s="240" t="s">
        <v>46</v>
      </c>
      <c r="C171" s="421" t="s">
        <v>227</v>
      </c>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row>
    <row r="172" spans="1:39" ht="44.25" customHeight="1">
      <c r="A172" s="178"/>
      <c r="B172" s="240" t="s">
        <v>15</v>
      </c>
      <c r="C172" s="421" t="s">
        <v>228</v>
      </c>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row>
    <row r="173" spans="1:39" ht="30.75" customHeight="1">
      <c r="A173" s="215"/>
      <c r="B173" s="241" t="s">
        <v>16</v>
      </c>
      <c r="C173" s="420" t="s">
        <v>229</v>
      </c>
      <c r="D173" s="420"/>
      <c r="E173" s="420"/>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row>
    <row r="174" spans="1:39" ht="32.25" customHeight="1">
      <c r="A174" s="215"/>
      <c r="B174" s="241" t="s">
        <v>17</v>
      </c>
      <c r="C174" s="420" t="s">
        <v>230</v>
      </c>
      <c r="D174" s="420"/>
      <c r="E174" s="420"/>
      <c r="F174" s="420"/>
      <c r="G174" s="420"/>
      <c r="H174" s="420"/>
      <c r="I174" s="420"/>
      <c r="J174" s="420"/>
      <c r="K174" s="420"/>
      <c r="L174" s="420"/>
      <c r="M174" s="420"/>
      <c r="N174" s="420"/>
      <c r="O174" s="420"/>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row>
    <row r="175" spans="1:39" ht="39.75" customHeight="1">
      <c r="A175" s="215"/>
      <c r="B175" s="241" t="s">
        <v>18</v>
      </c>
      <c r="C175" s="420" t="s">
        <v>231</v>
      </c>
      <c r="D175" s="420"/>
      <c r="E175" s="420"/>
      <c r="F175" s="420"/>
      <c r="G175" s="420"/>
      <c r="H175" s="420"/>
      <c r="I175" s="420"/>
      <c r="J175" s="420"/>
      <c r="K175" s="420"/>
      <c r="L175" s="420"/>
      <c r="M175" s="420"/>
      <c r="N175" s="420"/>
      <c r="O175" s="420"/>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row>
    <row r="176" spans="1:39" ht="167.25" customHeight="1">
      <c r="A176" s="215"/>
      <c r="B176" s="241" t="s">
        <v>19</v>
      </c>
      <c r="C176" s="420" t="s">
        <v>471</v>
      </c>
      <c r="D176" s="420"/>
      <c r="E176" s="420"/>
      <c r="F176" s="420"/>
      <c r="G176" s="420"/>
      <c r="H176" s="420"/>
      <c r="I176" s="420"/>
      <c r="J176" s="420"/>
      <c r="K176" s="420"/>
      <c r="L176" s="420"/>
      <c r="M176" s="420"/>
      <c r="N176" s="420"/>
      <c r="O176" s="420"/>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row>
    <row r="177" spans="1:39" ht="57.75" customHeight="1">
      <c r="A177" s="215"/>
      <c r="B177" s="241" t="s">
        <v>21</v>
      </c>
      <c r="C177" s="420" t="s">
        <v>232</v>
      </c>
      <c r="D177" s="420"/>
      <c r="E177" s="420"/>
      <c r="F177" s="420"/>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row>
    <row r="178" spans="1:39" ht="55.5" customHeight="1">
      <c r="A178" s="215"/>
      <c r="B178" s="241" t="s">
        <v>22</v>
      </c>
      <c r="C178" s="420" t="s">
        <v>233</v>
      </c>
      <c r="D178" s="420"/>
      <c r="E178" s="420"/>
      <c r="F178" s="420"/>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row>
    <row r="179" spans="1:39" ht="45" customHeight="1">
      <c r="A179" s="215"/>
      <c r="B179" s="241" t="s">
        <v>23</v>
      </c>
      <c r="C179" s="420" t="s">
        <v>234</v>
      </c>
      <c r="D179" s="420"/>
      <c r="E179" s="420"/>
      <c r="F179" s="420"/>
      <c r="G179" s="420"/>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row>
    <row r="180" spans="1:39" ht="59.25" customHeight="1">
      <c r="A180" s="215"/>
      <c r="B180" s="241" t="s">
        <v>24</v>
      </c>
      <c r="C180" s="420" t="s">
        <v>235</v>
      </c>
      <c r="D180" s="420"/>
      <c r="E180" s="420"/>
      <c r="F180" s="420"/>
      <c r="G180" s="420"/>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row>
    <row r="181" spans="1:39" ht="136.5" customHeight="1">
      <c r="A181" s="215"/>
      <c r="B181" s="241" t="s">
        <v>25</v>
      </c>
      <c r="C181" s="420" t="s">
        <v>236</v>
      </c>
      <c r="D181" s="420"/>
      <c r="E181" s="420"/>
      <c r="F181" s="420"/>
      <c r="G181" s="420"/>
      <c r="H181" s="420"/>
      <c r="I181" s="420"/>
      <c r="J181" s="420"/>
      <c r="K181" s="420"/>
      <c r="L181" s="420"/>
      <c r="M181" s="420"/>
      <c r="N181" s="420"/>
      <c r="O181" s="420"/>
      <c r="P181" s="420"/>
      <c r="Q181" s="420"/>
      <c r="R181" s="420"/>
      <c r="S181" s="420"/>
      <c r="T181" s="420"/>
      <c r="U181" s="420"/>
      <c r="V181" s="420"/>
      <c r="W181" s="420"/>
      <c r="X181" s="420"/>
      <c r="Y181" s="420"/>
      <c r="Z181" s="420"/>
      <c r="AA181" s="420"/>
      <c r="AB181" s="420"/>
      <c r="AC181" s="420"/>
      <c r="AD181" s="420"/>
      <c r="AE181" s="420"/>
      <c r="AF181" s="420"/>
      <c r="AG181" s="420"/>
      <c r="AH181" s="420"/>
      <c r="AI181" s="420"/>
      <c r="AJ181" s="420"/>
      <c r="AK181" s="420"/>
      <c r="AL181" s="420"/>
      <c r="AM181" s="420"/>
    </row>
    <row r="182" spans="1:39" ht="29.25" customHeight="1">
      <c r="A182" s="215"/>
      <c r="B182" s="241" t="s">
        <v>221</v>
      </c>
      <c r="C182" s="420" t="s">
        <v>237</v>
      </c>
      <c r="D182" s="420"/>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row>
    <row r="183" spans="1:39">
      <c r="A183" s="494" t="s">
        <v>83</v>
      </c>
      <c r="B183" s="494"/>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494"/>
      <c r="AG183" s="494"/>
      <c r="AH183" s="494"/>
      <c r="AI183" s="494"/>
      <c r="AJ183" s="494"/>
      <c r="AK183" s="494"/>
      <c r="AL183" s="494"/>
      <c r="AM183" s="494"/>
    </row>
    <row r="184" spans="1:39" ht="41.25" customHeight="1">
      <c r="A184" s="215"/>
      <c r="B184" s="241" t="s">
        <v>0</v>
      </c>
      <c r="C184" s="420" t="s">
        <v>238</v>
      </c>
      <c r="D184" s="420"/>
      <c r="E184" s="420"/>
      <c r="F184" s="420"/>
      <c r="G184" s="420"/>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row>
    <row r="185" spans="1:39">
      <c r="A185" s="215"/>
      <c r="B185" s="241" t="s">
        <v>1</v>
      </c>
      <c r="C185" s="420" t="s">
        <v>239</v>
      </c>
      <c r="D185" s="420"/>
      <c r="E185" s="420"/>
      <c r="F185" s="420"/>
      <c r="G185" s="420"/>
      <c r="H185" s="420"/>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M185" s="420"/>
    </row>
    <row r="186" spans="1:39" ht="45.75" customHeight="1">
      <c r="A186" s="215"/>
      <c r="B186" s="241" t="s">
        <v>2</v>
      </c>
      <c r="C186" s="420" t="s">
        <v>240</v>
      </c>
      <c r="D186" s="420"/>
      <c r="E186" s="420"/>
      <c r="F186" s="420"/>
      <c r="G186" s="420"/>
      <c r="H186" s="420"/>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0"/>
    </row>
    <row r="187" spans="1:39" ht="32.25" customHeight="1">
      <c r="A187" s="215"/>
      <c r="B187" s="241" t="s">
        <v>3</v>
      </c>
      <c r="C187" s="420" t="s">
        <v>455</v>
      </c>
      <c r="D187" s="420"/>
      <c r="E187" s="420"/>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row>
    <row r="188" spans="1:39" ht="30.75" customHeight="1">
      <c r="A188" s="215"/>
      <c r="B188" s="241" t="s">
        <v>4</v>
      </c>
      <c r="C188" s="420" t="s">
        <v>241</v>
      </c>
      <c r="D188" s="420"/>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row>
    <row r="189" spans="1:39" ht="27.75" customHeight="1">
      <c r="A189" s="215"/>
      <c r="B189" s="241" t="s">
        <v>5</v>
      </c>
      <c r="C189" s="420" t="s">
        <v>242</v>
      </c>
      <c r="D189" s="420"/>
      <c r="E189" s="420"/>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row>
    <row r="190" spans="1:39">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c r="A191" s="4"/>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spans="1:39">
      <c r="A192" s="6"/>
      <c r="B192" s="27"/>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row>
    <row r="193" spans="1:39">
      <c r="A193" s="6"/>
      <c r="B193" s="27"/>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row>
    <row r="194" spans="1:39" ht="13.5" hidden="1" customHeight="1">
      <c r="A194" s="51"/>
      <c r="B194" s="27"/>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row>
    <row r="195" spans="1:39" ht="13.5" hidden="1" customHeight="1">
      <c r="A195" s="52">
        <v>1</v>
      </c>
      <c r="B195" s="6"/>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spans="1:39" ht="13.5" hidden="1" customHeight="1">
      <c r="A196" s="52">
        <v>2</v>
      </c>
      <c r="B196" s="27"/>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row>
    <row r="197" spans="1:39" ht="13.5" hidden="1" customHeight="1">
      <c r="A197" s="52">
        <v>3</v>
      </c>
      <c r="B197" s="27"/>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row>
    <row r="198" spans="1:39" ht="13.5" hidden="1" customHeight="1">
      <c r="A198" s="52">
        <v>4</v>
      </c>
      <c r="B198" s="27"/>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row>
    <row r="199" spans="1:39" ht="13.5" hidden="1" customHeight="1">
      <c r="A199" s="52">
        <v>5</v>
      </c>
      <c r="B199" s="27"/>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row>
    <row r="200" spans="1:39" ht="13.5" hidden="1" customHeight="1">
      <c r="A200" s="52">
        <v>6</v>
      </c>
      <c r="B200" s="27"/>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row>
    <row r="201" spans="1:39" ht="13.5" hidden="1" customHeight="1">
      <c r="A201" s="52">
        <v>7</v>
      </c>
      <c r="B201" s="27"/>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row>
    <row r="202" spans="1:39" ht="13.5" hidden="1" customHeight="1">
      <c r="A202" s="52">
        <v>8</v>
      </c>
      <c r="B202" s="27"/>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row>
    <row r="203" spans="1:39" ht="13.5" hidden="1" customHeight="1">
      <c r="A203" s="52">
        <v>9</v>
      </c>
      <c r="B203" s="27"/>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row>
    <row r="204" spans="1:39" ht="13.5" hidden="1" customHeight="1">
      <c r="A204" s="52">
        <v>10</v>
      </c>
      <c r="B204" s="27"/>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row>
    <row r="205" spans="1:39" ht="13.5" hidden="1" customHeight="1">
      <c r="A205" s="52">
        <v>11</v>
      </c>
      <c r="B205" s="27"/>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row>
    <row r="206" spans="1:39" ht="13.5" hidden="1" customHeight="1">
      <c r="A206" s="52">
        <v>12</v>
      </c>
      <c r="B206" s="27"/>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row>
    <row r="207" spans="1:39" ht="13.5" hidden="1" customHeight="1">
      <c r="A207" s="52">
        <v>13</v>
      </c>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row>
    <row r="208" spans="1:39" ht="13.5" hidden="1" customHeight="1">
      <c r="A208" s="52">
        <v>14</v>
      </c>
      <c r="B208" s="27"/>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row>
    <row r="209" spans="1:39" ht="13.5" hidden="1" customHeight="1">
      <c r="A209" s="52">
        <v>15</v>
      </c>
      <c r="B209" s="7"/>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row>
    <row r="210" spans="1:39" ht="13.5" hidden="1" customHeight="1">
      <c r="A210" s="52">
        <v>16</v>
      </c>
      <c r="B210" s="7"/>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row>
    <row r="211" spans="1:39" ht="13.5" hidden="1" customHeight="1">
      <c r="A211" s="52">
        <v>17</v>
      </c>
      <c r="B211" s="7"/>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row>
    <row r="212" spans="1:39" ht="13.5" hidden="1" customHeight="1">
      <c r="A212" s="52">
        <v>18</v>
      </c>
      <c r="B212" s="7"/>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row>
    <row r="213" spans="1:39" ht="13.5" hidden="1" customHeight="1">
      <c r="A213" s="52">
        <v>19</v>
      </c>
      <c r="B213" s="7"/>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row>
    <row r="214" spans="1:39" ht="13.5" hidden="1" customHeight="1">
      <c r="A214" s="52">
        <v>20</v>
      </c>
      <c r="B214" s="7"/>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row>
    <row r="215" spans="1:39" ht="13.5" hidden="1" customHeight="1">
      <c r="A215" s="52">
        <v>21</v>
      </c>
      <c r="B215" s="7"/>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row>
    <row r="216" spans="1:39" ht="13.5" hidden="1" customHeight="1">
      <c r="A216" s="52">
        <v>22</v>
      </c>
      <c r="B216" s="7"/>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row>
    <row r="217" spans="1:39" ht="13.5" hidden="1" customHeight="1">
      <c r="A217" s="52">
        <v>23</v>
      </c>
      <c r="B217" s="7"/>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row>
    <row r="218" spans="1:39" ht="13.5" hidden="1" customHeight="1">
      <c r="A218" s="52">
        <v>24</v>
      </c>
      <c r="B218" s="7"/>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row>
    <row r="219" spans="1:39" ht="13.5" hidden="1" customHeight="1">
      <c r="A219" s="52">
        <v>25</v>
      </c>
      <c r="B219" s="7"/>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row>
    <row r="220" spans="1:39" ht="13.5" hidden="1" customHeight="1">
      <c r="A220" s="52">
        <v>26</v>
      </c>
      <c r="B220" s="7"/>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row>
    <row r="221" spans="1:39" ht="13.5" hidden="1" customHeight="1">
      <c r="A221" s="52">
        <v>27</v>
      </c>
      <c r="B221" s="7"/>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row>
    <row r="222" spans="1:39" ht="13.5" hidden="1" customHeight="1">
      <c r="A222" s="52">
        <v>28</v>
      </c>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row>
    <row r="223" spans="1:39" ht="13.5" hidden="1" customHeight="1">
      <c r="A223" s="52">
        <v>29</v>
      </c>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row>
    <row r="224" spans="1:39" ht="13.5" hidden="1" customHeight="1">
      <c r="A224" s="52">
        <v>30</v>
      </c>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row>
    <row r="225" spans="1:39" ht="13.5" hidden="1" customHeight="1">
      <c r="A225" s="52">
        <v>31</v>
      </c>
      <c r="B225" s="7"/>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row>
    <row r="226" spans="1:39" ht="13.5" hidden="1" customHeight="1">
      <c r="A226" s="52">
        <v>32</v>
      </c>
      <c r="B226" s="7"/>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row>
    <row r="227" spans="1:39" ht="13.5" hidden="1" customHeight="1">
      <c r="A227" s="52">
        <v>33</v>
      </c>
      <c r="B227" s="7"/>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row>
    <row r="228" spans="1:39" ht="13.5" hidden="1" customHeight="1">
      <c r="A228" s="52">
        <v>34</v>
      </c>
      <c r="B228" s="7"/>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row>
    <row r="229" spans="1:39" ht="13.5" hidden="1" customHeight="1">
      <c r="A229" s="52">
        <v>35</v>
      </c>
      <c r="B229" s="7"/>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row>
    <row r="230" spans="1:39" ht="13.5" hidden="1" customHeight="1">
      <c r="A230" s="52">
        <v>36</v>
      </c>
      <c r="B230" s="7"/>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row>
    <row r="231" spans="1:39" ht="13.5" hidden="1" customHeight="1">
      <c r="A231" s="52">
        <v>37</v>
      </c>
      <c r="B231" s="7"/>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row>
    <row r="232" spans="1:39" ht="13.5" hidden="1" customHeight="1">
      <c r="A232" s="52">
        <v>38</v>
      </c>
      <c r="B232" s="7"/>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row>
    <row r="233" spans="1:39" ht="13.5" hidden="1" customHeight="1">
      <c r="A233" s="52">
        <v>39</v>
      </c>
      <c r="B233" s="7"/>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row>
    <row r="234" spans="1:39" ht="13.5" hidden="1" customHeight="1">
      <c r="A234" s="52">
        <v>40</v>
      </c>
      <c r="B234" s="7"/>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row>
    <row r="235" spans="1:39" ht="13.5" hidden="1" customHeight="1">
      <c r="A235" s="52">
        <v>41</v>
      </c>
      <c r="B235" s="7"/>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row>
    <row r="236" spans="1:39" ht="13.5" hidden="1" customHeight="1">
      <c r="A236" s="52">
        <v>42</v>
      </c>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row>
    <row r="237" spans="1:39" ht="13.5" hidden="1" customHeight="1">
      <c r="A237" s="52">
        <v>43</v>
      </c>
      <c r="B237" s="7"/>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row>
    <row r="238" spans="1:39" ht="13.5" hidden="1" customHeight="1">
      <c r="A238" s="52">
        <v>44</v>
      </c>
      <c r="B238" s="7"/>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row>
    <row r="239" spans="1:39" ht="13.5" hidden="1" customHeight="1">
      <c r="A239" s="52">
        <v>45</v>
      </c>
      <c r="B239" s="7"/>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spans="1:39" ht="13.5" hidden="1" customHeight="1">
      <c r="A240" s="52">
        <v>46</v>
      </c>
      <c r="B240" s="7"/>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row>
    <row r="241" spans="1:39" ht="13.5" hidden="1" customHeight="1">
      <c r="A241" s="52">
        <v>47</v>
      </c>
      <c r="B241" s="7"/>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row>
    <row r="242" spans="1:39" ht="13.5" hidden="1" customHeight="1">
      <c r="A242" s="52">
        <v>48</v>
      </c>
      <c r="B242" s="7"/>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row>
    <row r="243" spans="1:39" ht="13.5" hidden="1" customHeight="1">
      <c r="A243" s="52">
        <v>49</v>
      </c>
      <c r="B243" s="7"/>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row>
    <row r="244" spans="1:39" ht="13.5" hidden="1" customHeight="1">
      <c r="A244" s="52">
        <v>50</v>
      </c>
      <c r="B244" s="7"/>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row>
    <row r="245" spans="1:39" ht="13.5" hidden="1" customHeight="1">
      <c r="A245" s="52">
        <v>51</v>
      </c>
      <c r="B245" s="7"/>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row>
    <row r="246" spans="1:39" ht="13.5" hidden="1" customHeight="1">
      <c r="A246" s="52">
        <v>52</v>
      </c>
      <c r="B246" s="7"/>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row>
    <row r="247" spans="1:39" ht="13.5" hidden="1" customHeight="1">
      <c r="A247" s="52">
        <v>53</v>
      </c>
      <c r="B247" s="7"/>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row>
    <row r="248" spans="1:39" ht="13.5" hidden="1" customHeight="1">
      <c r="A248" s="52">
        <v>54</v>
      </c>
      <c r="B248" s="7"/>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row>
    <row r="249" spans="1:39" ht="13.5" hidden="1" customHeight="1">
      <c r="A249" s="52">
        <v>55</v>
      </c>
      <c r="B249" s="7"/>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row>
    <row r="250" spans="1:39" ht="13.5" hidden="1" customHeight="1">
      <c r="A250" s="52">
        <v>56</v>
      </c>
      <c r="B250" s="7"/>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row>
    <row r="251" spans="1:39" ht="13.5" hidden="1" customHeight="1">
      <c r="A251" s="52">
        <v>57</v>
      </c>
      <c r="B251" s="7"/>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row>
    <row r="252" spans="1:39" ht="13.5" hidden="1" customHeight="1">
      <c r="A252" s="52">
        <v>58</v>
      </c>
      <c r="B252" s="7"/>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row>
    <row r="253" spans="1:39" ht="13.5" hidden="1" customHeight="1">
      <c r="A253" s="52">
        <v>59</v>
      </c>
      <c r="B253" s="7"/>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row>
    <row r="254" spans="1:39" ht="13.5" hidden="1" customHeight="1">
      <c r="A254" s="52">
        <v>60</v>
      </c>
      <c r="B254" s="7"/>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row>
    <row r="255" spans="1:39" ht="13.5" hidden="1" customHeight="1">
      <c r="A255" s="52">
        <v>61</v>
      </c>
      <c r="B255" s="7"/>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row>
    <row r="256" spans="1:39" ht="13.5" hidden="1" customHeight="1">
      <c r="A256" s="52">
        <v>62</v>
      </c>
      <c r="B256" s="7"/>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row>
    <row r="257" spans="1:39" ht="13.5" hidden="1" customHeight="1">
      <c r="A257" s="52">
        <v>63</v>
      </c>
      <c r="B257" s="7"/>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row>
    <row r="258" spans="1:39" ht="13.5" hidden="1" customHeight="1">
      <c r="A258" s="52">
        <v>64</v>
      </c>
      <c r="B258" s="7"/>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row>
    <row r="259" spans="1:39">
      <c r="A259" s="5"/>
      <c r="B259" s="7"/>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row>
    <row r="260" spans="1:39">
      <c r="A260" s="5"/>
      <c r="B260" s="7"/>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row>
    <row r="261" spans="1:39">
      <c r="A261" s="5"/>
      <c r="B261" s="7"/>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row>
    <row r="262" spans="1:39">
      <c r="A262" s="5"/>
      <c r="B262" s="7"/>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row>
    <row r="263" spans="1:39">
      <c r="A263" s="5"/>
      <c r="B263" s="7"/>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row>
    <row r="264" spans="1:39">
      <c r="A264" s="5"/>
      <c r="B264" s="7"/>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row>
    <row r="265" spans="1:39">
      <c r="A265" s="5"/>
      <c r="B265" s="7"/>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row>
    <row r="266" spans="1:39">
      <c r="A266" s="5"/>
      <c r="B266" s="7"/>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row>
    <row r="267" spans="1:39">
      <c r="A267" s="5"/>
      <c r="B267" s="7"/>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row>
    <row r="268" spans="1:39">
      <c r="A268" s="5"/>
      <c r="B268" s="7"/>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row>
    <row r="269" spans="1:39">
      <c r="A269" s="5"/>
      <c r="B269" s="7"/>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row>
    <row r="270" spans="1:39">
      <c r="A270" s="5"/>
      <c r="B270" s="7"/>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row>
    <row r="271" spans="1:39">
      <c r="A271" s="5"/>
      <c r="B271" s="7"/>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row>
    <row r="272" spans="1:39">
      <c r="A272" s="5"/>
      <c r="B272" s="7"/>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row>
    <row r="273" spans="1:39">
      <c r="A273" s="5"/>
      <c r="B273" s="7"/>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row>
    <row r="274" spans="1:39">
      <c r="A274" s="5"/>
      <c r="B274" s="7"/>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row>
    <row r="275" spans="1:39">
      <c r="A275" s="5"/>
      <c r="B275" s="7"/>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row>
    <row r="276" spans="1:39">
      <c r="A276" s="5"/>
      <c r="B276" s="7"/>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row>
    <row r="277" spans="1:39">
      <c r="A277" s="5"/>
      <c r="B277" s="7"/>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row>
    <row r="278" spans="1:39">
      <c r="A278" s="5"/>
      <c r="B278" s="7"/>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row>
    <row r="279" spans="1:39">
      <c r="A279" s="5"/>
      <c r="B279" s="7"/>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row>
    <row r="280" spans="1:39">
      <c r="A280" s="5"/>
      <c r="B280" s="7"/>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row>
    <row r="281" spans="1:39">
      <c r="A281" s="5"/>
      <c r="B281" s="7"/>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row>
    <row r="282" spans="1:39">
      <c r="A282" s="5"/>
      <c r="B282" s="7"/>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row>
    <row r="283" spans="1:39">
      <c r="A283" s="5"/>
      <c r="B283" s="7"/>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row>
    <row r="284" spans="1:39">
      <c r="A284" s="5"/>
      <c r="B284" s="7"/>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row>
    <row r="285" spans="1:39">
      <c r="A285" s="5"/>
      <c r="B285" s="7"/>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row>
    <row r="286" spans="1:39">
      <c r="A286" s="5"/>
      <c r="B286" s="7"/>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row>
    <row r="287" spans="1:39">
      <c r="A287" s="5"/>
      <c r="B287" s="7"/>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row>
    <row r="288" spans="1:39">
      <c r="A288" s="5"/>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row>
    <row r="289" spans="1:39">
      <c r="A289" s="5"/>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row>
    <row r="290" spans="1:39">
      <c r="A290" s="5"/>
      <c r="B290" s="7"/>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row>
    <row r="291" spans="1:39">
      <c r="A291" s="5"/>
      <c r="B291" s="7"/>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row>
    <row r="292" spans="1:39">
      <c r="A292" s="5"/>
      <c r="B292" s="7"/>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row>
    <row r="293" spans="1:39">
      <c r="A293" s="5"/>
      <c r="B293" s="7"/>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row>
    <row r="294" spans="1:39">
      <c r="A294" s="5"/>
      <c r="B294" s="7"/>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row>
    <row r="295" spans="1:39">
      <c r="A295" s="5"/>
      <c r="B295" s="7"/>
      <c r="C295" s="477"/>
      <c r="D295" s="477"/>
      <c r="E295" s="477"/>
      <c r="F295" s="477"/>
      <c r="G295" s="477"/>
      <c r="H295" s="477"/>
      <c r="I295" s="477"/>
      <c r="J295" s="477"/>
      <c r="K295" s="477"/>
      <c r="L295" s="477"/>
      <c r="M295" s="477"/>
      <c r="N295" s="477"/>
      <c r="O295" s="477"/>
      <c r="P295" s="477"/>
      <c r="Q295" s="477"/>
      <c r="R295" s="477"/>
      <c r="S295" s="477"/>
      <c r="T295" s="477"/>
      <c r="U295" s="477"/>
      <c r="V295" s="477"/>
      <c r="W295" s="477"/>
      <c r="X295" s="477"/>
      <c r="Y295" s="477"/>
      <c r="Z295" s="477"/>
      <c r="AA295" s="477"/>
      <c r="AB295" s="477"/>
      <c r="AC295" s="477"/>
      <c r="AD295" s="477"/>
      <c r="AE295" s="477"/>
      <c r="AF295" s="477"/>
      <c r="AG295" s="477"/>
      <c r="AH295" s="477"/>
      <c r="AI295" s="477"/>
      <c r="AJ295" s="477"/>
      <c r="AK295" s="477"/>
      <c r="AL295" s="477"/>
      <c r="AM295" s="477"/>
    </row>
    <row r="296" spans="1:39">
      <c r="A296" s="5"/>
      <c r="B296" s="7"/>
      <c r="C296" s="477"/>
      <c r="D296" s="477"/>
      <c r="E296" s="477"/>
      <c r="F296" s="477"/>
      <c r="G296" s="477"/>
      <c r="H296" s="477"/>
      <c r="I296" s="477"/>
      <c r="J296" s="477"/>
      <c r="K296" s="477"/>
      <c r="L296" s="477"/>
      <c r="M296" s="477"/>
      <c r="N296" s="477"/>
      <c r="O296" s="477"/>
      <c r="P296" s="477"/>
      <c r="Q296" s="477"/>
      <c r="R296" s="477"/>
      <c r="S296" s="477"/>
      <c r="T296" s="477"/>
      <c r="U296" s="477"/>
      <c r="V296" s="477"/>
      <c r="W296" s="477"/>
      <c r="X296" s="477"/>
      <c r="Y296" s="477"/>
      <c r="Z296" s="477"/>
      <c r="AA296" s="477"/>
      <c r="AB296" s="477"/>
      <c r="AC296" s="477"/>
      <c r="AD296" s="477"/>
      <c r="AE296" s="477"/>
      <c r="AF296" s="477"/>
      <c r="AG296" s="477"/>
      <c r="AH296" s="477"/>
      <c r="AI296" s="477"/>
      <c r="AJ296" s="477"/>
      <c r="AK296" s="477"/>
      <c r="AL296" s="477"/>
      <c r="AM296" s="477"/>
    </row>
    <row r="297" spans="1:39">
      <c r="A297" s="5"/>
      <c r="B297" s="7"/>
      <c r="C297" s="477"/>
      <c r="D297" s="477"/>
      <c r="E297" s="477"/>
      <c r="F297" s="477"/>
      <c r="G297" s="477"/>
      <c r="H297" s="477"/>
      <c r="I297" s="477"/>
      <c r="J297" s="477"/>
      <c r="K297" s="477"/>
      <c r="L297" s="477"/>
      <c r="M297" s="477"/>
      <c r="N297" s="477"/>
      <c r="O297" s="477"/>
      <c r="P297" s="477"/>
      <c r="Q297" s="477"/>
      <c r="R297" s="477"/>
      <c r="S297" s="477"/>
      <c r="T297" s="477"/>
      <c r="U297" s="477"/>
      <c r="V297" s="477"/>
      <c r="W297" s="477"/>
      <c r="X297" s="477"/>
      <c r="Y297" s="477"/>
      <c r="Z297" s="477"/>
      <c r="AA297" s="477"/>
      <c r="AB297" s="477"/>
      <c r="AC297" s="477"/>
      <c r="AD297" s="477"/>
      <c r="AE297" s="477"/>
      <c r="AF297" s="477"/>
      <c r="AG297" s="477"/>
      <c r="AH297" s="477"/>
      <c r="AI297" s="477"/>
      <c r="AJ297" s="477"/>
      <c r="AK297" s="477"/>
      <c r="AL297" s="477"/>
      <c r="AM297" s="477"/>
    </row>
    <row r="298" spans="1:39">
      <c r="A298" s="5"/>
      <c r="B298" s="7"/>
      <c r="C298" s="477"/>
      <c r="D298" s="477"/>
      <c r="E298" s="477"/>
      <c r="F298" s="477"/>
      <c r="G298" s="477"/>
      <c r="H298" s="477"/>
      <c r="I298" s="477"/>
      <c r="J298" s="477"/>
      <c r="K298" s="477"/>
      <c r="L298" s="477"/>
      <c r="M298" s="477"/>
      <c r="N298" s="477"/>
      <c r="O298" s="477"/>
      <c r="P298" s="477"/>
      <c r="Q298" s="477"/>
      <c r="R298" s="477"/>
      <c r="S298" s="477"/>
      <c r="T298" s="477"/>
      <c r="U298" s="477"/>
      <c r="V298" s="477"/>
      <c r="W298" s="477"/>
      <c r="X298" s="477"/>
      <c r="Y298" s="477"/>
      <c r="Z298" s="477"/>
      <c r="AA298" s="477"/>
      <c r="AB298" s="477"/>
      <c r="AC298" s="477"/>
      <c r="AD298" s="477"/>
      <c r="AE298" s="477"/>
      <c r="AF298" s="477"/>
      <c r="AG298" s="477"/>
      <c r="AH298" s="477"/>
      <c r="AI298" s="477"/>
      <c r="AJ298" s="477"/>
      <c r="AK298" s="477"/>
      <c r="AL298" s="477"/>
      <c r="AM298" s="477"/>
    </row>
    <row r="299" spans="1:39">
      <c r="A299" s="5"/>
      <c r="B299" s="7"/>
      <c r="C299" s="477"/>
      <c r="D299" s="477"/>
      <c r="E299" s="477"/>
      <c r="F299" s="477"/>
      <c r="G299" s="477"/>
      <c r="H299" s="477"/>
      <c r="I299" s="477"/>
      <c r="J299" s="477"/>
      <c r="K299" s="477"/>
      <c r="L299" s="477"/>
      <c r="M299" s="477"/>
      <c r="N299" s="477"/>
      <c r="O299" s="477"/>
      <c r="P299" s="477"/>
      <c r="Q299" s="477"/>
      <c r="R299" s="477"/>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row>
    <row r="300" spans="1:39">
      <c r="A300" s="5"/>
      <c r="B300" s="7"/>
      <c r="C300" s="477"/>
      <c r="D300" s="477"/>
      <c r="E300" s="477"/>
      <c r="F300" s="477"/>
      <c r="G300" s="477"/>
      <c r="H300" s="477"/>
      <c r="I300" s="477"/>
      <c r="J300" s="477"/>
      <c r="K300" s="477"/>
      <c r="L300" s="477"/>
      <c r="M300" s="477"/>
      <c r="N300" s="477"/>
      <c r="O300" s="477"/>
      <c r="P300" s="477"/>
      <c r="Q300" s="477"/>
      <c r="R300" s="477"/>
      <c r="S300" s="477"/>
      <c r="T300" s="477"/>
      <c r="U300" s="477"/>
      <c r="V300" s="477"/>
      <c r="W300" s="477"/>
      <c r="X300" s="477"/>
      <c r="Y300" s="477"/>
      <c r="Z300" s="477"/>
      <c r="AA300" s="477"/>
      <c r="AB300" s="477"/>
      <c r="AC300" s="477"/>
      <c r="AD300" s="477"/>
      <c r="AE300" s="477"/>
      <c r="AF300" s="477"/>
      <c r="AG300" s="477"/>
      <c r="AH300" s="477"/>
      <c r="AI300" s="477"/>
      <c r="AJ300" s="477"/>
      <c r="AK300" s="477"/>
      <c r="AL300" s="477"/>
      <c r="AM300" s="477"/>
    </row>
    <row r="301" spans="1:39">
      <c r="A301" s="5"/>
      <c r="B301" s="7"/>
      <c r="C301" s="477"/>
      <c r="D301" s="477"/>
      <c r="E301" s="477"/>
      <c r="F301" s="477"/>
      <c r="G301" s="477"/>
      <c r="H301" s="477"/>
      <c r="I301" s="477"/>
      <c r="J301" s="477"/>
      <c r="K301" s="477"/>
      <c r="L301" s="477"/>
      <c r="M301" s="477"/>
      <c r="N301" s="477"/>
      <c r="O301" s="477"/>
      <c r="P301" s="477"/>
      <c r="Q301" s="477"/>
      <c r="R301" s="477"/>
      <c r="S301" s="477"/>
      <c r="T301" s="477"/>
      <c r="U301" s="477"/>
      <c r="V301" s="477"/>
      <c r="W301" s="477"/>
      <c r="X301" s="477"/>
      <c r="Y301" s="477"/>
      <c r="Z301" s="477"/>
      <c r="AA301" s="477"/>
      <c r="AB301" s="477"/>
      <c r="AC301" s="477"/>
      <c r="AD301" s="477"/>
      <c r="AE301" s="477"/>
      <c r="AF301" s="477"/>
      <c r="AG301" s="477"/>
      <c r="AH301" s="477"/>
      <c r="AI301" s="477"/>
      <c r="AJ301" s="477"/>
      <c r="AK301" s="477"/>
      <c r="AL301" s="477"/>
      <c r="AM301" s="477"/>
    </row>
    <row r="302" spans="1:39">
      <c r="A302" s="5"/>
      <c r="B302" s="7"/>
      <c r="C302" s="477"/>
      <c r="D302" s="477"/>
      <c r="E302" s="477"/>
      <c r="F302" s="477"/>
      <c r="G302" s="477"/>
      <c r="H302" s="477"/>
      <c r="I302" s="477"/>
      <c r="J302" s="477"/>
      <c r="K302" s="477"/>
      <c r="L302" s="477"/>
      <c r="M302" s="477"/>
      <c r="N302" s="477"/>
      <c r="O302" s="477"/>
      <c r="P302" s="477"/>
      <c r="Q302" s="477"/>
      <c r="R302" s="477"/>
      <c r="S302" s="477"/>
      <c r="T302" s="477"/>
      <c r="U302" s="477"/>
      <c r="V302" s="477"/>
      <c r="W302" s="477"/>
      <c r="X302" s="477"/>
      <c r="Y302" s="477"/>
      <c r="Z302" s="477"/>
      <c r="AA302" s="477"/>
      <c r="AB302" s="477"/>
      <c r="AC302" s="477"/>
      <c r="AD302" s="477"/>
      <c r="AE302" s="477"/>
      <c r="AF302" s="477"/>
      <c r="AG302" s="477"/>
      <c r="AH302" s="477"/>
      <c r="AI302" s="477"/>
      <c r="AJ302" s="477"/>
      <c r="AK302" s="477"/>
      <c r="AL302" s="477"/>
      <c r="AM302" s="477"/>
    </row>
    <row r="303" spans="1:39">
      <c r="A303" s="5"/>
      <c r="B303" s="7"/>
      <c r="C303" s="477"/>
      <c r="D303" s="477"/>
      <c r="E303" s="477"/>
      <c r="F303" s="477"/>
      <c r="G303" s="477"/>
      <c r="H303" s="477"/>
      <c r="I303" s="477"/>
      <c r="J303" s="477"/>
      <c r="K303" s="477"/>
      <c r="L303" s="477"/>
      <c r="M303" s="477"/>
      <c r="N303" s="477"/>
      <c r="O303" s="477"/>
      <c r="P303" s="477"/>
      <c r="Q303" s="477"/>
      <c r="R303" s="477"/>
      <c r="S303" s="477"/>
      <c r="T303" s="477"/>
      <c r="U303" s="477"/>
      <c r="V303" s="477"/>
      <c r="W303" s="477"/>
      <c r="X303" s="477"/>
      <c r="Y303" s="477"/>
      <c r="Z303" s="477"/>
      <c r="AA303" s="477"/>
      <c r="AB303" s="477"/>
      <c r="AC303" s="477"/>
      <c r="AD303" s="477"/>
      <c r="AE303" s="477"/>
      <c r="AF303" s="477"/>
      <c r="AG303" s="477"/>
      <c r="AH303" s="477"/>
      <c r="AI303" s="477"/>
      <c r="AJ303" s="477"/>
      <c r="AK303" s="477"/>
      <c r="AL303" s="477"/>
      <c r="AM303" s="477"/>
    </row>
    <row r="304" spans="1:39">
      <c r="A304" s="5"/>
      <c r="B304" s="7"/>
      <c r="C304" s="477"/>
      <c r="D304" s="477"/>
      <c r="E304" s="477"/>
      <c r="F304" s="477"/>
      <c r="G304" s="477"/>
      <c r="H304" s="477"/>
      <c r="I304" s="477"/>
      <c r="J304" s="477"/>
      <c r="K304" s="477"/>
      <c r="L304" s="477"/>
      <c r="M304" s="477"/>
      <c r="N304" s="477"/>
      <c r="O304" s="477"/>
      <c r="P304" s="477"/>
      <c r="Q304" s="477"/>
      <c r="R304" s="477"/>
      <c r="S304" s="477"/>
      <c r="T304" s="477"/>
      <c r="U304" s="477"/>
      <c r="V304" s="477"/>
      <c r="W304" s="477"/>
      <c r="X304" s="477"/>
      <c r="Y304" s="477"/>
      <c r="Z304" s="477"/>
      <c r="AA304" s="477"/>
      <c r="AB304" s="477"/>
      <c r="AC304" s="477"/>
      <c r="AD304" s="477"/>
      <c r="AE304" s="477"/>
      <c r="AF304" s="477"/>
      <c r="AG304" s="477"/>
      <c r="AH304" s="477"/>
      <c r="AI304" s="477"/>
      <c r="AJ304" s="477"/>
      <c r="AK304" s="477"/>
      <c r="AL304" s="477"/>
      <c r="AM304" s="477"/>
    </row>
    <row r="305" spans="1:39">
      <c r="A305" s="5"/>
      <c r="B305" s="7"/>
      <c r="C305" s="477"/>
      <c r="D305" s="477"/>
      <c r="E305" s="477"/>
      <c r="F305" s="477"/>
      <c r="G305" s="477"/>
      <c r="H305" s="477"/>
      <c r="I305" s="477"/>
      <c r="J305" s="477"/>
      <c r="K305" s="477"/>
      <c r="L305" s="477"/>
      <c r="M305" s="477"/>
      <c r="N305" s="477"/>
      <c r="O305" s="477"/>
      <c r="P305" s="477"/>
      <c r="Q305" s="477"/>
      <c r="R305" s="477"/>
      <c r="S305" s="477"/>
      <c r="T305" s="477"/>
      <c r="U305" s="477"/>
      <c r="V305" s="477"/>
      <c r="W305" s="477"/>
      <c r="X305" s="477"/>
      <c r="Y305" s="477"/>
      <c r="Z305" s="477"/>
      <c r="AA305" s="477"/>
      <c r="AB305" s="477"/>
      <c r="AC305" s="477"/>
      <c r="AD305" s="477"/>
      <c r="AE305" s="477"/>
      <c r="AF305" s="477"/>
      <c r="AG305" s="477"/>
      <c r="AH305" s="477"/>
      <c r="AI305" s="477"/>
      <c r="AJ305" s="477"/>
      <c r="AK305" s="477"/>
      <c r="AL305" s="477"/>
      <c r="AM305" s="477"/>
    </row>
    <row r="306" spans="1:39">
      <c r="A306" s="5"/>
      <c r="B306" s="7"/>
      <c r="C306" s="477"/>
      <c r="D306" s="477"/>
      <c r="E306" s="477"/>
      <c r="F306" s="477"/>
      <c r="G306" s="477"/>
      <c r="H306" s="477"/>
      <c r="I306" s="477"/>
      <c r="J306" s="477"/>
      <c r="K306" s="477"/>
      <c r="L306" s="477"/>
      <c r="M306" s="477"/>
      <c r="N306" s="477"/>
      <c r="O306" s="477"/>
      <c r="P306" s="477"/>
      <c r="Q306" s="477"/>
      <c r="R306" s="477"/>
      <c r="S306" s="477"/>
      <c r="T306" s="477"/>
      <c r="U306" s="477"/>
      <c r="V306" s="477"/>
      <c r="W306" s="477"/>
      <c r="X306" s="477"/>
      <c r="Y306" s="477"/>
      <c r="Z306" s="477"/>
      <c r="AA306" s="477"/>
      <c r="AB306" s="477"/>
      <c r="AC306" s="477"/>
      <c r="AD306" s="477"/>
      <c r="AE306" s="477"/>
      <c r="AF306" s="477"/>
      <c r="AG306" s="477"/>
      <c r="AH306" s="477"/>
      <c r="AI306" s="477"/>
      <c r="AJ306" s="477"/>
      <c r="AK306" s="477"/>
      <c r="AL306" s="477"/>
      <c r="AM306" s="477"/>
    </row>
    <row r="307" spans="1:39">
      <c r="A307" s="5"/>
      <c r="B307" s="7"/>
      <c r="C307" s="477"/>
      <c r="D307" s="477"/>
      <c r="E307" s="477"/>
      <c r="F307" s="477"/>
      <c r="G307" s="477"/>
      <c r="H307" s="477"/>
      <c r="I307" s="477"/>
      <c r="J307" s="477"/>
      <c r="K307" s="477"/>
      <c r="L307" s="477"/>
      <c r="M307" s="477"/>
      <c r="N307" s="477"/>
      <c r="O307" s="477"/>
      <c r="P307" s="477"/>
      <c r="Q307" s="477"/>
      <c r="R307" s="477"/>
      <c r="S307" s="477"/>
      <c r="T307" s="477"/>
      <c r="U307" s="477"/>
      <c r="V307" s="477"/>
      <c r="W307" s="477"/>
      <c r="X307" s="477"/>
      <c r="Y307" s="477"/>
      <c r="Z307" s="477"/>
      <c r="AA307" s="477"/>
      <c r="AB307" s="477"/>
      <c r="AC307" s="477"/>
      <c r="AD307" s="477"/>
      <c r="AE307" s="477"/>
      <c r="AF307" s="477"/>
      <c r="AG307" s="477"/>
      <c r="AH307" s="477"/>
      <c r="AI307" s="477"/>
      <c r="AJ307" s="477"/>
      <c r="AK307" s="477"/>
      <c r="AL307" s="477"/>
      <c r="AM307" s="477"/>
    </row>
    <row r="308" spans="1:39">
      <c r="A308" s="5"/>
      <c r="B308" s="7"/>
      <c r="C308" s="477"/>
      <c r="D308" s="477"/>
      <c r="E308" s="477"/>
      <c r="F308" s="477"/>
      <c r="G308" s="477"/>
      <c r="H308" s="477"/>
      <c r="I308" s="477"/>
      <c r="J308" s="477"/>
      <c r="K308" s="477"/>
      <c r="L308" s="477"/>
      <c r="M308" s="477"/>
      <c r="N308" s="477"/>
      <c r="O308" s="477"/>
      <c r="P308" s="477"/>
      <c r="Q308" s="477"/>
      <c r="R308" s="477"/>
      <c r="S308" s="477"/>
      <c r="T308" s="477"/>
      <c r="U308" s="477"/>
      <c r="V308" s="477"/>
      <c r="W308" s="477"/>
      <c r="X308" s="477"/>
      <c r="Y308" s="477"/>
      <c r="Z308" s="477"/>
      <c r="AA308" s="477"/>
      <c r="AB308" s="477"/>
      <c r="AC308" s="477"/>
      <c r="AD308" s="477"/>
      <c r="AE308" s="477"/>
      <c r="AF308" s="477"/>
      <c r="AG308" s="477"/>
      <c r="AH308" s="477"/>
      <c r="AI308" s="477"/>
      <c r="AJ308" s="477"/>
      <c r="AK308" s="477"/>
      <c r="AL308" s="477"/>
      <c r="AM308" s="477"/>
    </row>
    <row r="309" spans="1:39">
      <c r="A309" s="5"/>
      <c r="B309" s="7"/>
      <c r="C309" s="477"/>
      <c r="D309" s="477"/>
      <c r="E309" s="477"/>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row>
    <row r="310" spans="1:39">
      <c r="A310" s="5"/>
      <c r="B310" s="7"/>
      <c r="C310" s="477"/>
      <c r="D310" s="477"/>
      <c r="E310" s="477"/>
      <c r="F310" s="477"/>
      <c r="G310" s="477"/>
      <c r="H310" s="477"/>
      <c r="I310" s="477"/>
      <c r="J310" s="477"/>
      <c r="K310" s="477"/>
      <c r="L310" s="477"/>
      <c r="M310" s="477"/>
      <c r="N310" s="477"/>
      <c r="O310" s="477"/>
      <c r="P310" s="477"/>
      <c r="Q310" s="477"/>
      <c r="R310" s="477"/>
      <c r="S310" s="477"/>
      <c r="T310" s="477"/>
      <c r="U310" s="477"/>
      <c r="V310" s="477"/>
      <c r="W310" s="477"/>
      <c r="X310" s="477"/>
      <c r="Y310" s="477"/>
      <c r="Z310" s="477"/>
      <c r="AA310" s="477"/>
      <c r="AB310" s="477"/>
      <c r="AC310" s="477"/>
      <c r="AD310" s="477"/>
      <c r="AE310" s="477"/>
      <c r="AF310" s="477"/>
      <c r="AG310" s="477"/>
      <c r="AH310" s="477"/>
      <c r="AI310" s="477"/>
      <c r="AJ310" s="477"/>
      <c r="AK310" s="477"/>
      <c r="AL310" s="477"/>
      <c r="AM310" s="477"/>
    </row>
    <row r="311" spans="1:39">
      <c r="A311" s="5"/>
      <c r="B311" s="7"/>
      <c r="C311" s="477"/>
      <c r="D311" s="477"/>
      <c r="E311" s="477"/>
      <c r="F311" s="477"/>
      <c r="G311" s="477"/>
      <c r="H311" s="477"/>
      <c r="I311" s="477"/>
      <c r="J311" s="477"/>
      <c r="K311" s="477"/>
      <c r="L311" s="477"/>
      <c r="M311" s="477"/>
      <c r="N311" s="477"/>
      <c r="O311" s="477"/>
      <c r="P311" s="477"/>
      <c r="Q311" s="477"/>
      <c r="R311" s="477"/>
      <c r="S311" s="477"/>
      <c r="T311" s="477"/>
      <c r="U311" s="477"/>
      <c r="V311" s="477"/>
      <c r="W311" s="477"/>
      <c r="X311" s="477"/>
      <c r="Y311" s="477"/>
      <c r="Z311" s="477"/>
      <c r="AA311" s="477"/>
      <c r="AB311" s="477"/>
      <c r="AC311" s="477"/>
      <c r="AD311" s="477"/>
      <c r="AE311" s="477"/>
      <c r="AF311" s="477"/>
      <c r="AG311" s="477"/>
      <c r="AH311" s="477"/>
      <c r="AI311" s="477"/>
      <c r="AJ311" s="477"/>
      <c r="AK311" s="477"/>
      <c r="AL311" s="477"/>
      <c r="AM311" s="477"/>
    </row>
    <row r="312" spans="1:39">
      <c r="A312" s="5"/>
      <c r="B312" s="7"/>
      <c r="C312" s="477"/>
      <c r="D312" s="477"/>
      <c r="E312" s="477"/>
      <c r="F312" s="477"/>
      <c r="G312" s="477"/>
      <c r="H312" s="477"/>
      <c r="I312" s="477"/>
      <c r="J312" s="477"/>
      <c r="K312" s="477"/>
      <c r="L312" s="477"/>
      <c r="M312" s="477"/>
      <c r="N312" s="477"/>
      <c r="O312" s="477"/>
      <c r="P312" s="477"/>
      <c r="Q312" s="477"/>
      <c r="R312" s="477"/>
      <c r="S312" s="477"/>
      <c r="T312" s="477"/>
      <c r="U312" s="477"/>
      <c r="V312" s="477"/>
      <c r="W312" s="477"/>
      <c r="X312" s="477"/>
      <c r="Y312" s="477"/>
      <c r="Z312" s="477"/>
      <c r="AA312" s="477"/>
      <c r="AB312" s="477"/>
      <c r="AC312" s="477"/>
      <c r="AD312" s="477"/>
      <c r="AE312" s="477"/>
      <c r="AF312" s="477"/>
      <c r="AG312" s="477"/>
      <c r="AH312" s="477"/>
      <c r="AI312" s="477"/>
      <c r="AJ312" s="477"/>
      <c r="AK312" s="477"/>
      <c r="AL312" s="477"/>
      <c r="AM312" s="477"/>
    </row>
    <row r="313" spans="1:39">
      <c r="A313" s="5"/>
      <c r="B313" s="7"/>
      <c r="C313" s="477"/>
      <c r="D313" s="477"/>
      <c r="E313" s="477"/>
      <c r="F313" s="477"/>
      <c r="G313" s="477"/>
      <c r="H313" s="477"/>
      <c r="I313" s="477"/>
      <c r="J313" s="477"/>
      <c r="K313" s="477"/>
      <c r="L313" s="477"/>
      <c r="M313" s="477"/>
      <c r="N313" s="477"/>
      <c r="O313" s="477"/>
      <c r="P313" s="477"/>
      <c r="Q313" s="477"/>
      <c r="R313" s="477"/>
      <c r="S313" s="477"/>
      <c r="T313" s="477"/>
      <c r="U313" s="477"/>
      <c r="V313" s="477"/>
      <c r="W313" s="477"/>
      <c r="X313" s="477"/>
      <c r="Y313" s="477"/>
      <c r="Z313" s="477"/>
      <c r="AA313" s="477"/>
      <c r="AB313" s="477"/>
      <c r="AC313" s="477"/>
      <c r="AD313" s="477"/>
      <c r="AE313" s="477"/>
      <c r="AF313" s="477"/>
      <c r="AG313" s="477"/>
      <c r="AH313" s="477"/>
      <c r="AI313" s="477"/>
      <c r="AJ313" s="477"/>
      <c r="AK313" s="477"/>
      <c r="AL313" s="477"/>
      <c r="AM313" s="477"/>
    </row>
    <row r="314" spans="1:39">
      <c r="A314" s="5"/>
      <c r="B314" s="7"/>
      <c r="C314" s="477"/>
      <c r="D314" s="477"/>
      <c r="E314" s="477"/>
      <c r="F314" s="477"/>
      <c r="G314" s="477"/>
      <c r="H314" s="477"/>
      <c r="I314" s="477"/>
      <c r="J314" s="477"/>
      <c r="K314" s="477"/>
      <c r="L314" s="477"/>
      <c r="M314" s="477"/>
      <c r="N314" s="477"/>
      <c r="O314" s="477"/>
      <c r="P314" s="477"/>
      <c r="Q314" s="477"/>
      <c r="R314" s="477"/>
      <c r="S314" s="477"/>
      <c r="T314" s="477"/>
      <c r="U314" s="477"/>
      <c r="V314" s="477"/>
      <c r="W314" s="477"/>
      <c r="X314" s="477"/>
      <c r="Y314" s="477"/>
      <c r="Z314" s="477"/>
      <c r="AA314" s="477"/>
      <c r="AB314" s="477"/>
      <c r="AC314" s="477"/>
      <c r="AD314" s="477"/>
      <c r="AE314" s="477"/>
      <c r="AF314" s="477"/>
      <c r="AG314" s="477"/>
      <c r="AH314" s="477"/>
      <c r="AI314" s="477"/>
      <c r="AJ314" s="477"/>
      <c r="AK314" s="477"/>
      <c r="AL314" s="477"/>
      <c r="AM314" s="477"/>
    </row>
    <row r="315" spans="1:39">
      <c r="A315" s="5"/>
      <c r="B315" s="7"/>
      <c r="C315" s="477"/>
      <c r="D315" s="477"/>
      <c r="E315" s="477"/>
      <c r="F315" s="477"/>
      <c r="G315" s="477"/>
      <c r="H315" s="477"/>
      <c r="I315" s="477"/>
      <c r="J315" s="477"/>
      <c r="K315" s="477"/>
      <c r="L315" s="477"/>
      <c r="M315" s="477"/>
      <c r="N315" s="477"/>
      <c r="O315" s="477"/>
      <c r="P315" s="477"/>
      <c r="Q315" s="477"/>
      <c r="R315" s="477"/>
      <c r="S315" s="477"/>
      <c r="T315" s="477"/>
      <c r="U315" s="477"/>
      <c r="V315" s="477"/>
      <c r="W315" s="477"/>
      <c r="X315" s="477"/>
      <c r="Y315" s="477"/>
      <c r="Z315" s="477"/>
      <c r="AA315" s="477"/>
      <c r="AB315" s="477"/>
      <c r="AC315" s="477"/>
      <c r="AD315" s="477"/>
      <c r="AE315" s="477"/>
      <c r="AF315" s="477"/>
      <c r="AG315" s="477"/>
      <c r="AH315" s="477"/>
      <c r="AI315" s="477"/>
      <c r="AJ315" s="477"/>
      <c r="AK315" s="477"/>
      <c r="AL315" s="477"/>
      <c r="AM315" s="477"/>
    </row>
    <row r="316" spans="1:39">
      <c r="A316" s="5"/>
      <c r="B316" s="7"/>
      <c r="C316" s="477"/>
      <c r="D316" s="477"/>
      <c r="E316" s="477"/>
      <c r="F316" s="477"/>
      <c r="G316" s="477"/>
      <c r="H316" s="477"/>
      <c r="I316" s="477"/>
      <c r="J316" s="477"/>
      <c r="K316" s="477"/>
      <c r="L316" s="477"/>
      <c r="M316" s="477"/>
      <c r="N316" s="477"/>
      <c r="O316" s="477"/>
      <c r="P316" s="477"/>
      <c r="Q316" s="477"/>
      <c r="R316" s="477"/>
      <c r="S316" s="477"/>
      <c r="T316" s="477"/>
      <c r="U316" s="477"/>
      <c r="V316" s="477"/>
      <c r="W316" s="477"/>
      <c r="X316" s="477"/>
      <c r="Y316" s="477"/>
      <c r="Z316" s="477"/>
      <c r="AA316" s="477"/>
      <c r="AB316" s="477"/>
      <c r="AC316" s="477"/>
      <c r="AD316" s="477"/>
      <c r="AE316" s="477"/>
      <c r="AF316" s="477"/>
      <c r="AG316" s="477"/>
      <c r="AH316" s="477"/>
      <c r="AI316" s="477"/>
      <c r="AJ316" s="477"/>
      <c r="AK316" s="477"/>
      <c r="AL316" s="477"/>
      <c r="AM316" s="477"/>
    </row>
    <row r="317" spans="1:39">
      <c r="A317" s="5"/>
      <c r="B317" s="7"/>
      <c r="C317" s="477"/>
      <c r="D317" s="477"/>
      <c r="E317" s="477"/>
      <c r="F317" s="477"/>
      <c r="G317" s="477"/>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row>
    <row r="318" spans="1:39">
      <c r="A318" s="5"/>
      <c r="B318" s="7"/>
      <c r="C318" s="477"/>
      <c r="D318" s="477"/>
      <c r="E318" s="477"/>
      <c r="F318" s="477"/>
      <c r="G318" s="477"/>
      <c r="H318" s="477"/>
      <c r="I318" s="477"/>
      <c r="J318" s="477"/>
      <c r="K318" s="477"/>
      <c r="L318" s="477"/>
      <c r="M318" s="477"/>
      <c r="N318" s="477"/>
      <c r="O318" s="477"/>
      <c r="P318" s="477"/>
      <c r="Q318" s="477"/>
      <c r="R318" s="477"/>
      <c r="S318" s="477"/>
      <c r="T318" s="477"/>
      <c r="U318" s="477"/>
      <c r="V318" s="477"/>
      <c r="W318" s="477"/>
      <c r="X318" s="477"/>
      <c r="Y318" s="477"/>
      <c r="Z318" s="477"/>
      <c r="AA318" s="477"/>
      <c r="AB318" s="477"/>
      <c r="AC318" s="477"/>
      <c r="AD318" s="477"/>
      <c r="AE318" s="477"/>
      <c r="AF318" s="477"/>
      <c r="AG318" s="477"/>
      <c r="AH318" s="477"/>
      <c r="AI318" s="477"/>
      <c r="AJ318" s="477"/>
      <c r="AK318" s="477"/>
      <c r="AL318" s="477"/>
      <c r="AM318" s="477"/>
    </row>
    <row r="319" spans="1:39">
      <c r="A319" s="5"/>
      <c r="B319" s="7"/>
      <c r="C319" s="477"/>
      <c r="D319" s="477"/>
      <c r="E319" s="477"/>
      <c r="F319" s="477"/>
      <c r="G319" s="477"/>
      <c r="H319" s="477"/>
      <c r="I319" s="477"/>
      <c r="J319" s="477"/>
      <c r="K319" s="477"/>
      <c r="L319" s="477"/>
      <c r="M319" s="477"/>
      <c r="N319" s="477"/>
      <c r="O319" s="477"/>
      <c r="P319" s="477"/>
      <c r="Q319" s="477"/>
      <c r="R319" s="477"/>
      <c r="S319" s="477"/>
      <c r="T319" s="477"/>
      <c r="U319" s="477"/>
      <c r="V319" s="477"/>
      <c r="W319" s="477"/>
      <c r="X319" s="477"/>
      <c r="Y319" s="477"/>
      <c r="Z319" s="477"/>
      <c r="AA319" s="477"/>
      <c r="AB319" s="477"/>
      <c r="AC319" s="477"/>
      <c r="AD319" s="477"/>
      <c r="AE319" s="477"/>
      <c r="AF319" s="477"/>
      <c r="AG319" s="477"/>
      <c r="AH319" s="477"/>
      <c r="AI319" s="477"/>
      <c r="AJ319" s="477"/>
      <c r="AK319" s="477"/>
      <c r="AL319" s="477"/>
      <c r="AM319" s="477"/>
    </row>
    <row r="320" spans="1:39">
      <c r="A320" s="5"/>
      <c r="B320" s="7"/>
      <c r="C320" s="477"/>
      <c r="D320" s="477"/>
      <c r="E320" s="477"/>
      <c r="F320" s="477"/>
      <c r="G320" s="477"/>
      <c r="H320" s="477"/>
      <c r="I320" s="477"/>
      <c r="J320" s="477"/>
      <c r="K320" s="477"/>
      <c r="L320" s="477"/>
      <c r="M320" s="477"/>
      <c r="N320" s="477"/>
      <c r="O320" s="477"/>
      <c r="P320" s="477"/>
      <c r="Q320" s="477"/>
      <c r="R320" s="477"/>
      <c r="S320" s="477"/>
      <c r="T320" s="477"/>
      <c r="U320" s="477"/>
      <c r="V320" s="477"/>
      <c r="W320" s="477"/>
      <c r="X320" s="477"/>
      <c r="Y320" s="477"/>
      <c r="Z320" s="477"/>
      <c r="AA320" s="477"/>
      <c r="AB320" s="477"/>
      <c r="AC320" s="477"/>
      <c r="AD320" s="477"/>
      <c r="AE320" s="477"/>
      <c r="AF320" s="477"/>
      <c r="AG320" s="477"/>
      <c r="AH320" s="477"/>
      <c r="AI320" s="477"/>
      <c r="AJ320" s="477"/>
      <c r="AK320" s="477"/>
      <c r="AL320" s="477"/>
      <c r="AM320" s="477"/>
    </row>
  </sheetData>
  <sheetProtection sheet="1" formatCells="0" formatColumns="0" formatRows="0" insertColumns="0" insertRows="0" insertHyperlinks="0" deleteColumns="0" deleteRows="0" sort="0" autoFilter="0" pivotTables="0"/>
  <mergeCells count="190">
    <mergeCell ref="C305:AM305"/>
    <mergeCell ref="C306:AM306"/>
    <mergeCell ref="AO3:AR5"/>
    <mergeCell ref="AC77:AL77"/>
    <mergeCell ref="AC75:AL75"/>
    <mergeCell ref="Y107:Z107"/>
    <mergeCell ref="AG109:AL109"/>
    <mergeCell ref="Y109:Z109"/>
    <mergeCell ref="K28:AM28"/>
    <mergeCell ref="K24:AM24"/>
    <mergeCell ref="K25:AM25"/>
    <mergeCell ref="C301:AM301"/>
    <mergeCell ref="A183:AM183"/>
    <mergeCell ref="C184:AM184"/>
    <mergeCell ref="C178:AM178"/>
    <mergeCell ref="C179:AM179"/>
    <mergeCell ref="C295:AM295"/>
    <mergeCell ref="C189:AM189"/>
    <mergeCell ref="C304:AM304"/>
    <mergeCell ref="F142:M144"/>
    <mergeCell ref="C298:AM298"/>
    <mergeCell ref="C299:AM299"/>
    <mergeCell ref="C300:AM300"/>
    <mergeCell ref="C302:AM302"/>
    <mergeCell ref="C307:AM307"/>
    <mergeCell ref="C308:AM308"/>
    <mergeCell ref="C309:AM309"/>
    <mergeCell ref="C318:AM318"/>
    <mergeCell ref="C319:AM319"/>
    <mergeCell ref="C320:AM320"/>
    <mergeCell ref="C314:AM314"/>
    <mergeCell ref="C315:AM315"/>
    <mergeCell ref="C316:AM316"/>
    <mergeCell ref="C317:AM317"/>
    <mergeCell ref="C313:AM313"/>
    <mergeCell ref="C310:AM310"/>
    <mergeCell ref="C311:AM311"/>
    <mergeCell ref="C312:AM312"/>
    <mergeCell ref="C303:AM303"/>
    <mergeCell ref="C296:AM296"/>
    <mergeCell ref="C297:AM297"/>
    <mergeCell ref="AY61:AZ61"/>
    <mergeCell ref="A66:AM66"/>
    <mergeCell ref="V142:Z144"/>
    <mergeCell ref="A136:AM136"/>
    <mergeCell ref="A139:E141"/>
    <mergeCell ref="AA145:AM147"/>
    <mergeCell ref="A142:E144"/>
    <mergeCell ref="N142:U144"/>
    <mergeCell ref="F151:M153"/>
    <mergeCell ref="AG101:AL101"/>
    <mergeCell ref="K93:AM93"/>
    <mergeCell ref="K94:AM94"/>
    <mergeCell ref="B132:AM134"/>
    <mergeCell ref="C188:AM188"/>
    <mergeCell ref="C174:AM174"/>
    <mergeCell ref="C175:AM175"/>
    <mergeCell ref="C176:AM176"/>
    <mergeCell ref="C180:AM180"/>
    <mergeCell ref="C181:AM181"/>
    <mergeCell ref="C182:AM182"/>
    <mergeCell ref="C186:AM186"/>
    <mergeCell ref="A2:AM2"/>
    <mergeCell ref="A4:AM4"/>
    <mergeCell ref="A5:AM5"/>
    <mergeCell ref="A3:AM3"/>
    <mergeCell ref="AH7:AI7"/>
    <mergeCell ref="C166:AM166"/>
    <mergeCell ref="N151:U153"/>
    <mergeCell ref="C177:AM177"/>
    <mergeCell ref="C167:AM167"/>
    <mergeCell ref="C168:AM168"/>
    <mergeCell ref="C169:AM169"/>
    <mergeCell ref="AK7:AL7"/>
    <mergeCell ref="A151:E153"/>
    <mergeCell ref="T11:Y11"/>
    <mergeCell ref="Y8:AL9"/>
    <mergeCell ref="J13:AM13"/>
    <mergeCell ref="A6:AM6"/>
    <mergeCell ref="J19:AM19"/>
    <mergeCell ref="J22:AM22"/>
    <mergeCell ref="J23:AM23"/>
    <mergeCell ref="K26:AM26"/>
    <mergeCell ref="AD62:AL62"/>
    <mergeCell ref="C172:AM172"/>
    <mergeCell ref="C173:AM173"/>
    <mergeCell ref="AV9:AW9"/>
    <mergeCell ref="J17:AM17"/>
    <mergeCell ref="J14:AM14"/>
    <mergeCell ref="J15:AM15"/>
    <mergeCell ref="J16:AM16"/>
    <mergeCell ref="T10:Y10"/>
    <mergeCell ref="Z11:AL11"/>
    <mergeCell ref="Z10:AL10"/>
    <mergeCell ref="C171:AM171"/>
    <mergeCell ref="AA139:AM141"/>
    <mergeCell ref="AA142:AM144"/>
    <mergeCell ref="J21:AM21"/>
    <mergeCell ref="C158:AM158"/>
    <mergeCell ref="A157:AM157"/>
    <mergeCell ref="AD55:AI55"/>
    <mergeCell ref="AJ55:AL55"/>
    <mergeCell ref="AD56:AI61"/>
    <mergeCell ref="AJ56:AK61"/>
    <mergeCell ref="C170:AM170"/>
    <mergeCell ref="J20:AM20"/>
    <mergeCell ref="V145:Z147"/>
    <mergeCell ref="C164:AM164"/>
    <mergeCell ref="C162:AM162"/>
    <mergeCell ref="C159:AM159"/>
    <mergeCell ref="C187:AM187"/>
    <mergeCell ref="A148:E150"/>
    <mergeCell ref="K27:AM27"/>
    <mergeCell ref="K92:AM92"/>
    <mergeCell ref="V151:Z153"/>
    <mergeCell ref="AA151:AM153"/>
    <mergeCell ref="A161:AM161"/>
    <mergeCell ref="AG74:AJ74"/>
    <mergeCell ref="AG76:AJ76"/>
    <mergeCell ref="Y76:Z76"/>
    <mergeCell ref="K102:AM102"/>
    <mergeCell ref="AF96:AK96"/>
    <mergeCell ref="AF97:AK97"/>
    <mergeCell ref="K90:AM90"/>
    <mergeCell ref="M91:O91"/>
    <mergeCell ref="AG91:AL91"/>
    <mergeCell ref="A165:AM165"/>
    <mergeCell ref="K98:AM98"/>
    <mergeCell ref="K99:AM99"/>
    <mergeCell ref="K100:AM100"/>
    <mergeCell ref="M101:O101"/>
    <mergeCell ref="N145:U147"/>
    <mergeCell ref="V148:Z150"/>
    <mergeCell ref="AA148:AM150"/>
    <mergeCell ref="A156:AM156"/>
    <mergeCell ref="O115:T115"/>
    <mergeCell ref="A145:E147"/>
    <mergeCell ref="C185:AM185"/>
    <mergeCell ref="C163:AM163"/>
    <mergeCell ref="AH111:AJ111"/>
    <mergeCell ref="F139:M141"/>
    <mergeCell ref="N139:U141"/>
    <mergeCell ref="V139:Z141"/>
    <mergeCell ref="F145:M147"/>
    <mergeCell ref="C160:AM160"/>
    <mergeCell ref="F148:M150"/>
    <mergeCell ref="N148:U150"/>
    <mergeCell ref="K88:AM88"/>
    <mergeCell ref="L96:N96"/>
    <mergeCell ref="L86:N86"/>
    <mergeCell ref="Y91:AA91"/>
    <mergeCell ref="K103:AM103"/>
    <mergeCell ref="K104:AM104"/>
    <mergeCell ref="K119:AM119"/>
    <mergeCell ref="X86:AA86"/>
    <mergeCell ref="X96:AA96"/>
    <mergeCell ref="AB74:AC74"/>
    <mergeCell ref="Y74:Z74"/>
    <mergeCell ref="AB76:AC76"/>
    <mergeCell ref="I70:O70"/>
    <mergeCell ref="AC7:AD7"/>
    <mergeCell ref="AE7:AF7"/>
    <mergeCell ref="T74:U74"/>
    <mergeCell ref="V74:W74"/>
    <mergeCell ref="T76:U76"/>
    <mergeCell ref="V76:W76"/>
    <mergeCell ref="T80:U80"/>
    <mergeCell ref="N120:O120"/>
    <mergeCell ref="P120:Q120"/>
    <mergeCell ref="Q129:R129"/>
    <mergeCell ref="S129:T129"/>
    <mergeCell ref="V129:W129"/>
    <mergeCell ref="Y101:AA101"/>
    <mergeCell ref="K69:N69"/>
    <mergeCell ref="T69:W69"/>
    <mergeCell ref="I71:O71"/>
    <mergeCell ref="W80:X80"/>
    <mergeCell ref="Z80:AA80"/>
    <mergeCell ref="R81:S81"/>
    <mergeCell ref="T81:U81"/>
    <mergeCell ref="R80:S80"/>
    <mergeCell ref="K89:AM89"/>
    <mergeCell ref="AH113:AJ113"/>
    <mergeCell ref="T113:V113"/>
    <mergeCell ref="O111:Q111"/>
    <mergeCell ref="W81:X81"/>
    <mergeCell ref="Z81:AA81"/>
    <mergeCell ref="S120:T120"/>
    <mergeCell ref="AF86:AK86"/>
    <mergeCell ref="AF87:AK87"/>
  </mergeCells>
  <phoneticPr fontId="3"/>
  <conditionalFormatting sqref="S81">
    <cfRule type="expression" dxfId="9" priority="2">
      <formula>S81="NG"</formula>
    </cfRule>
  </conditionalFormatting>
  <conditionalFormatting sqref="U74">
    <cfRule type="expression" dxfId="8" priority="4">
      <formula>U74="NG"</formula>
    </cfRule>
  </conditionalFormatting>
  <conditionalFormatting sqref="U76">
    <cfRule type="expression" dxfId="7" priority="3">
      <formula>U76="NG"</formula>
    </cfRule>
  </conditionalFormatting>
  <conditionalFormatting sqref="AO10:AO75 AO77:AO79 AO132:AO153">
    <cfRule type="expression" dxfId="6" priority="9" stopIfTrue="1">
      <formula>AO10="NG"</formula>
    </cfRule>
  </conditionalFormatting>
  <conditionalFormatting sqref="AO76">
    <cfRule type="expression" dxfId="5" priority="1">
      <formula>AO76="NG"</formula>
    </cfRule>
  </conditionalFormatting>
  <conditionalFormatting sqref="AO80">
    <cfRule type="expression" dxfId="4" priority="8">
      <formula>AO80="NG"</formula>
    </cfRule>
  </conditionalFormatting>
  <conditionalFormatting sqref="AO81:AO130">
    <cfRule type="expression" dxfId="3" priority="6" stopIfTrue="1">
      <formula>AO81="NG"</formula>
    </cfRule>
  </conditionalFormatting>
  <conditionalFormatting sqref="AP1">
    <cfRule type="expression" dxfId="2" priority="22">
      <formula>$AP$1="C2"</formula>
    </cfRule>
  </conditionalFormatting>
  <conditionalFormatting sqref="AR1">
    <cfRule type="expression" dxfId="1" priority="5">
      <formula>$AR$1="あり"</formula>
    </cfRule>
  </conditionalFormatting>
  <dataValidations count="14">
    <dataValidation type="list" allowBlank="1" showInputMessage="1" showErrorMessage="1" sqref="AU7 AW7" xr:uid="{00000000-0002-0000-0300-000000000000}">
      <formula1>$AZ$7:$AZ$8</formula1>
    </dataValidation>
    <dataValidation type="list" allowBlank="1" showInputMessage="1" showErrorMessage="1" sqref="AH7:AI7 Y74:Z74 Y76:Z76 W80:X81 S120:T120 V129:W129" xr:uid="{00000000-0002-0000-0300-000001000000}">
      <formula1>"4,5,6,7,8,9,10,11,12,1,2,3"</formula1>
    </dataValidation>
    <dataValidation type="list" allowBlank="1" showInputMessage="1" showErrorMessage="1" sqref="AK7:AL7 AB74:AC74 AB76:AC76 Z80:AA81" xr:uid="{00000000-0002-0000-0300-000002000000}">
      <formula1>$A$194:$A$225</formula1>
    </dataValidation>
    <dataValidation type="list" allowBlank="1" showInputMessage="1" showErrorMessage="1" sqref="L86:N86 M91:O91 L96:N96 M101:O101" xr:uid="{00000000-0002-0000-0300-000003000000}">
      <formula1>"　,一級,二級"</formula1>
    </dataValidation>
    <dataValidation type="list" allowBlank="1" showInputMessage="1" showErrorMessage="1" sqref="T75 U82 N77:N78 N75 AF81 T77:T78 Q82 N81:N83 O107 O109 AC107 J111 J113 J115 Z111 Z113 K118 T118 AB118 K120 AB120 K123 O123 K125 O125 K127 K129 AE129 AC109" xr:uid="{00000000-0002-0000-0300-000004000000}">
      <formula1>$AZ$1:$AZ$1</formula1>
    </dataValidation>
    <dataValidation type="list" allowBlank="1" showInputMessage="1" showErrorMessage="1" errorTitle="札幌市 建築安全推進課" error="区分は1～10の半角数字で入力してください。" sqref="AJ56:AK61" xr:uid="{00000000-0002-0000-0300-000005000000}">
      <formula1>"1,2,3,4,5,6,7,8,9,10"</formula1>
    </dataValidation>
    <dataValidation type="list" allowBlank="1" showInputMessage="1" showErrorMessage="1" sqref="AC75:AL75 AC77:AL77" xr:uid="{00000000-0002-0000-0300-000006000000}">
      <formula1>$AZ$5:$AZ$23</formula1>
    </dataValidation>
    <dataValidation type="list" allowBlank="1" showInputMessage="1" showErrorMessage="1" sqref="AC7:AD7 R80:S80 N120:O120 Q129:R129" xr:uid="{73CF64C4-E98E-44C2-8CF6-2FFA344A10B7}">
      <formula1>$AZ$28</formula1>
    </dataValidation>
    <dataValidation type="list" allowBlank="1" showInputMessage="1" showErrorMessage="1" sqref="T74:U74 T76:U76" xr:uid="{5102605E-BAC6-4627-8122-7C0CB241B70F}">
      <formula1>$AZ$26:$AZ$28</formula1>
    </dataValidation>
    <dataValidation type="list" allowBlank="1" showInputMessage="1" showErrorMessage="1" sqref="R81:S81" xr:uid="{853610CB-41E9-4157-AC86-FB8C52C95323}">
      <formula1>$AZ$27:$AZ$28</formula1>
    </dataValidation>
    <dataValidation type="custom" imeMode="halfAlpha" allowBlank="1" showInputMessage="1" showErrorMessage="1" errorTitle="札幌市 建築安全推進課" error="アルファベット半角大文字＋半角数字5桁で入力してください。" sqref="AD56:AI61" xr:uid="{16477024-0DFB-49A8-B506-E602238DBBAA}">
      <formula1>AND(LEN(AD56)=6,ISNUMBER(VALUE(RIGHT(AD56,5))),IF(OR(LEFT(AD56,1)="A",LEFT(AD56,1)="B",LEFT(AD56,1)="C",LEFT(AD56,1)="D",LEFT(AD56,1)="E",LEFT(AD56,1)="F",LEFT(AD56,1)="G",LEFT(AD56,1)="H",LEFT(AD56,1)="J",LEFT(AD56,1)="K"),TRUE))=TRUE</formula1>
    </dataValidation>
    <dataValidation type="whole" allowBlank="1" showInputMessage="1" showErrorMessage="1" errorTitle="札幌市 建築安全推進課" error="左のセルで元号を選択し、和暦で入力してください。" sqref="S129:T129 P120:Q120 T80:U81 V76:W76 V74:W74 AE7:AF7" xr:uid="{B82140C9-2C65-414F-A4E6-8FC9070231C6}">
      <formula1>1</formula1>
      <formula2>64</formula2>
    </dataValidation>
    <dataValidation allowBlank="1" showInputMessage="1" showErrorMessage="1" prompt="第二面の入力内容に合わせて自動入力されます。" sqref="M30 V30 AD30" xr:uid="{90FC7A3D-26E8-454A-995A-9DE5529F25F2}"/>
    <dataValidation allowBlank="1" showInputMessage="1" showErrorMessage="1" prompt="（第二面）【4.防火設備の検査者】の代表となる検査者の氏名が自動入力されます。" sqref="Z11:AL11" xr:uid="{47737956-A1B5-4BC0-A5C7-D44F35EC306E}"/>
  </dataValidations>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rowBreaks count="3" manualBreakCount="3">
    <brk id="65" max="16383" man="1"/>
    <brk id="135" max="16383" man="1"/>
    <brk id="232" max="40" man="1"/>
  </rowBreaks>
  <ignoredErrors>
    <ignoredError sqref="AO75:A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75"/>
  <sheetViews>
    <sheetView showZeros="0" view="pageBreakPreview" zoomScaleNormal="100" zoomScaleSheetLayoutView="100" workbookViewId="0">
      <selection activeCell="A2" sqref="A2:I2"/>
    </sheetView>
  </sheetViews>
  <sheetFormatPr defaultRowHeight="10.5"/>
  <cols>
    <col min="1" max="1" width="4.75" style="123" customWidth="1"/>
    <col min="2" max="2" width="9" style="123" customWidth="1"/>
    <col min="3" max="3" width="15.625" style="123" customWidth="1"/>
    <col min="4" max="4" width="31.125" style="123" customWidth="1"/>
    <col min="5" max="5" width="18.625" style="123" customWidth="1"/>
    <col min="6" max="8" width="6.125" style="123" customWidth="1"/>
    <col min="9" max="9" width="8" style="123" customWidth="1"/>
    <col min="10" max="11" width="6.625" style="123" customWidth="1"/>
    <col min="12" max="12" width="8" style="123" customWidth="1"/>
    <col min="13" max="16384" width="9" style="123"/>
  </cols>
  <sheetData>
    <row r="1" spans="1:13" ht="12" customHeight="1">
      <c r="A1" s="120" t="s">
        <v>254</v>
      </c>
      <c r="B1" s="121"/>
      <c r="C1" s="121"/>
      <c r="D1" s="121"/>
      <c r="E1" s="121"/>
      <c r="F1" s="121"/>
      <c r="G1" s="121"/>
      <c r="H1" s="122"/>
      <c r="I1" s="242" t="str">
        <f>定期検査報告書!AR2</f>
        <v>2025-1様式</v>
      </c>
      <c r="J1" s="121"/>
      <c r="K1" s="121"/>
    </row>
    <row r="2" spans="1:13" s="125" customFormat="1" ht="12" customHeight="1">
      <c r="A2" s="504" t="s">
        <v>255</v>
      </c>
      <c r="B2" s="504"/>
      <c r="C2" s="504"/>
      <c r="D2" s="504"/>
      <c r="E2" s="504"/>
      <c r="F2" s="504"/>
      <c r="G2" s="504"/>
      <c r="H2" s="504"/>
      <c r="I2" s="504"/>
      <c r="J2" s="124"/>
      <c r="K2" s="124"/>
    </row>
    <row r="3" spans="1:13" s="125" customFormat="1" ht="12" customHeight="1">
      <c r="A3" s="504" t="s">
        <v>256</v>
      </c>
      <c r="B3" s="504"/>
      <c r="C3" s="504"/>
      <c r="D3" s="504"/>
      <c r="E3" s="504"/>
      <c r="F3" s="504"/>
      <c r="G3" s="504"/>
      <c r="H3" s="504"/>
      <c r="I3" s="504"/>
      <c r="J3" s="124"/>
      <c r="K3" s="124"/>
    </row>
    <row r="4" spans="1:13" ht="12" customHeight="1" thickBot="1">
      <c r="A4" s="121"/>
      <c r="B4" s="126"/>
      <c r="C4" s="126"/>
      <c r="D4" s="126"/>
      <c r="E4" s="126"/>
      <c r="F4" s="126"/>
      <c r="G4" s="126"/>
      <c r="H4" s="126"/>
      <c r="I4" s="121"/>
      <c r="J4" s="121"/>
      <c r="K4" s="121"/>
    </row>
    <row r="5" spans="1:13" ht="12" customHeight="1">
      <c r="A5" s="505" t="s">
        <v>257</v>
      </c>
      <c r="B5" s="506"/>
      <c r="C5" s="127"/>
      <c r="D5" s="511" t="s">
        <v>110</v>
      </c>
      <c r="E5" s="512"/>
      <c r="F5" s="512"/>
      <c r="G5" s="513"/>
      <c r="H5" s="514" t="s">
        <v>258</v>
      </c>
      <c r="I5" s="515"/>
      <c r="J5" s="121"/>
      <c r="K5" s="121"/>
    </row>
    <row r="6" spans="1:13" ht="12" customHeight="1">
      <c r="A6" s="507"/>
      <c r="B6" s="508"/>
      <c r="C6" s="128" t="s">
        <v>259</v>
      </c>
      <c r="D6" s="516">
        <f>定期検査報告書!$K$89</f>
        <v>0</v>
      </c>
      <c r="E6" s="517"/>
      <c r="F6" s="517"/>
      <c r="G6" s="518"/>
      <c r="H6" s="519"/>
      <c r="I6" s="520"/>
      <c r="J6" s="121"/>
      <c r="K6" s="121"/>
    </row>
    <row r="7" spans="1:13" ht="12" customHeight="1">
      <c r="A7" s="507"/>
      <c r="B7" s="508"/>
      <c r="C7" s="521" t="s">
        <v>260</v>
      </c>
      <c r="D7" s="516">
        <f>定期検査報告書!$K$99</f>
        <v>0</v>
      </c>
      <c r="E7" s="517"/>
      <c r="F7" s="517"/>
      <c r="G7" s="518"/>
      <c r="H7" s="519"/>
      <c r="I7" s="520"/>
      <c r="J7" s="121"/>
      <c r="K7" s="121"/>
    </row>
    <row r="8" spans="1:13" ht="12" customHeight="1" thickBot="1">
      <c r="A8" s="509"/>
      <c r="B8" s="510"/>
      <c r="C8" s="522"/>
      <c r="D8" s="523"/>
      <c r="E8" s="524"/>
      <c r="F8" s="524"/>
      <c r="G8" s="525"/>
      <c r="H8" s="526"/>
      <c r="I8" s="527"/>
      <c r="J8" s="121"/>
      <c r="K8" s="121"/>
    </row>
    <row r="9" spans="1:13" ht="12" customHeight="1" thickBot="1">
      <c r="A9" s="121"/>
      <c r="B9" s="126"/>
      <c r="C9" s="126"/>
      <c r="D9" s="126"/>
      <c r="E9" s="126"/>
      <c r="F9" s="126"/>
      <c r="G9" s="126"/>
      <c r="H9" s="126"/>
      <c r="I9" s="121"/>
      <c r="J9" s="121"/>
      <c r="K9" s="121"/>
      <c r="L9" s="129"/>
      <c r="M9" s="129"/>
    </row>
    <row r="10" spans="1:13" ht="12" customHeight="1">
      <c r="A10" s="528" t="s">
        <v>111</v>
      </c>
      <c r="B10" s="531" t="s">
        <v>261</v>
      </c>
      <c r="C10" s="532"/>
      <c r="D10" s="531" t="s">
        <v>262</v>
      </c>
      <c r="E10" s="537"/>
      <c r="F10" s="514" t="s">
        <v>263</v>
      </c>
      <c r="G10" s="540"/>
      <c r="H10" s="541"/>
      <c r="I10" s="542" t="s">
        <v>264</v>
      </c>
      <c r="J10" s="130"/>
      <c r="K10" s="130"/>
      <c r="L10" s="129"/>
      <c r="M10" s="129"/>
    </row>
    <row r="11" spans="1:13" ht="12" customHeight="1">
      <c r="A11" s="529"/>
      <c r="B11" s="533"/>
      <c r="C11" s="534"/>
      <c r="D11" s="533"/>
      <c r="E11" s="538"/>
      <c r="F11" s="545" t="s">
        <v>265</v>
      </c>
      <c r="G11" s="131" t="s">
        <v>112</v>
      </c>
      <c r="H11" s="132"/>
      <c r="I11" s="543"/>
      <c r="J11" s="130"/>
      <c r="K11" s="130"/>
      <c r="L11" s="129"/>
      <c r="M11" s="129"/>
    </row>
    <row r="12" spans="1:13" ht="21.75" thickBot="1">
      <c r="A12" s="530"/>
      <c r="B12" s="535"/>
      <c r="C12" s="536"/>
      <c r="D12" s="535"/>
      <c r="E12" s="539"/>
      <c r="F12" s="546"/>
      <c r="G12" s="133"/>
      <c r="H12" s="134" t="s">
        <v>266</v>
      </c>
      <c r="I12" s="544"/>
      <c r="J12" s="130"/>
      <c r="K12" s="130"/>
    </row>
    <row r="13" spans="1:13" ht="11.25" customHeight="1">
      <c r="A13" s="135" t="s">
        <v>267</v>
      </c>
      <c r="B13" s="547" t="s">
        <v>197</v>
      </c>
      <c r="C13" s="136" t="s">
        <v>268</v>
      </c>
      <c r="D13" s="550" t="s">
        <v>269</v>
      </c>
      <c r="E13" s="551"/>
      <c r="F13" s="299"/>
      <c r="G13" s="299"/>
      <c r="H13" s="299"/>
      <c r="I13" s="302"/>
      <c r="J13" s="130"/>
      <c r="K13" s="130"/>
    </row>
    <row r="14" spans="1:13" ht="12" customHeight="1">
      <c r="A14" s="135" t="s">
        <v>270</v>
      </c>
      <c r="B14" s="548"/>
      <c r="C14" s="552" t="s">
        <v>271</v>
      </c>
      <c r="D14" s="550" t="s">
        <v>272</v>
      </c>
      <c r="E14" s="551"/>
      <c r="F14" s="299"/>
      <c r="G14" s="299"/>
      <c r="H14" s="299"/>
      <c r="I14" s="302"/>
      <c r="J14" s="130"/>
      <c r="K14" s="130"/>
    </row>
    <row r="15" spans="1:13" ht="12" customHeight="1">
      <c r="A15" s="135" t="s">
        <v>273</v>
      </c>
      <c r="B15" s="548"/>
      <c r="C15" s="552"/>
      <c r="D15" s="553" t="s">
        <v>274</v>
      </c>
      <c r="E15" s="554"/>
      <c r="F15" s="299"/>
      <c r="G15" s="299"/>
      <c r="H15" s="299"/>
      <c r="I15" s="302"/>
      <c r="J15" s="130"/>
      <c r="K15" s="130"/>
    </row>
    <row r="16" spans="1:13" ht="12" customHeight="1">
      <c r="A16" s="135" t="s">
        <v>275</v>
      </c>
      <c r="B16" s="549"/>
      <c r="C16" s="138" t="s">
        <v>276</v>
      </c>
      <c r="D16" s="553" t="s">
        <v>277</v>
      </c>
      <c r="E16" s="554"/>
      <c r="F16" s="299"/>
      <c r="G16" s="299"/>
      <c r="H16" s="299"/>
      <c r="I16" s="302"/>
      <c r="J16" s="130"/>
      <c r="K16" s="130"/>
    </row>
    <row r="17" spans="1:13" ht="12" customHeight="1">
      <c r="A17" s="135" t="s">
        <v>278</v>
      </c>
      <c r="B17" s="552" t="s">
        <v>279</v>
      </c>
      <c r="C17" s="552" t="s">
        <v>280</v>
      </c>
      <c r="D17" s="553" t="s">
        <v>281</v>
      </c>
      <c r="E17" s="554"/>
      <c r="F17" s="299"/>
      <c r="G17" s="299"/>
      <c r="H17" s="299"/>
      <c r="I17" s="302"/>
      <c r="J17" s="130"/>
      <c r="K17" s="130"/>
    </row>
    <row r="18" spans="1:13">
      <c r="A18" s="135" t="s">
        <v>282</v>
      </c>
      <c r="B18" s="552"/>
      <c r="C18" s="552"/>
      <c r="D18" s="553" t="s">
        <v>283</v>
      </c>
      <c r="E18" s="554"/>
      <c r="F18" s="299"/>
      <c r="G18" s="299"/>
      <c r="H18" s="299"/>
      <c r="I18" s="302"/>
      <c r="J18" s="130"/>
      <c r="K18" s="130"/>
    </row>
    <row r="19" spans="1:13">
      <c r="A19" s="135" t="s">
        <v>284</v>
      </c>
      <c r="B19" s="552"/>
      <c r="C19" s="138" t="s">
        <v>285</v>
      </c>
      <c r="D19" s="553" t="s">
        <v>286</v>
      </c>
      <c r="E19" s="554"/>
      <c r="F19" s="299"/>
      <c r="G19" s="299"/>
      <c r="H19" s="299"/>
      <c r="I19" s="302"/>
      <c r="J19" s="130"/>
      <c r="K19" s="130"/>
    </row>
    <row r="20" spans="1:13" ht="12" customHeight="1">
      <c r="A20" s="135" t="s">
        <v>287</v>
      </c>
      <c r="B20" s="552"/>
      <c r="C20" s="552" t="s">
        <v>288</v>
      </c>
      <c r="D20" s="553" t="s">
        <v>289</v>
      </c>
      <c r="E20" s="554"/>
      <c r="F20" s="299"/>
      <c r="G20" s="299"/>
      <c r="H20" s="299"/>
      <c r="I20" s="302"/>
      <c r="J20" s="130"/>
      <c r="K20" s="130"/>
    </row>
    <row r="21" spans="1:13" ht="13.5" customHeight="1">
      <c r="A21" s="135" t="s">
        <v>290</v>
      </c>
      <c r="B21" s="552"/>
      <c r="C21" s="552"/>
      <c r="D21" s="555" t="s">
        <v>291</v>
      </c>
      <c r="E21" s="556"/>
      <c r="F21" s="299"/>
      <c r="G21" s="299"/>
      <c r="H21" s="299"/>
      <c r="I21" s="302"/>
      <c r="J21" s="130"/>
      <c r="K21" s="130"/>
    </row>
    <row r="22" spans="1:13" ht="12" customHeight="1">
      <c r="A22" s="135" t="s">
        <v>292</v>
      </c>
      <c r="B22" s="552"/>
      <c r="C22" s="552"/>
      <c r="D22" s="555" t="s">
        <v>293</v>
      </c>
      <c r="E22" s="556"/>
      <c r="F22" s="299"/>
      <c r="G22" s="299"/>
      <c r="H22" s="299"/>
      <c r="I22" s="302"/>
      <c r="J22" s="130"/>
      <c r="K22" s="130"/>
    </row>
    <row r="23" spans="1:13" ht="12" customHeight="1">
      <c r="A23" s="135" t="s">
        <v>294</v>
      </c>
      <c r="B23" s="552"/>
      <c r="C23" s="552"/>
      <c r="D23" s="553" t="s">
        <v>295</v>
      </c>
      <c r="E23" s="554"/>
      <c r="F23" s="299"/>
      <c r="G23" s="299"/>
      <c r="H23" s="299"/>
      <c r="I23" s="302"/>
      <c r="J23" s="130"/>
      <c r="K23" s="130"/>
    </row>
    <row r="24" spans="1:13" ht="12" customHeight="1">
      <c r="A24" s="135" t="s">
        <v>106</v>
      </c>
      <c r="B24" s="552"/>
      <c r="C24" s="552" t="s">
        <v>296</v>
      </c>
      <c r="D24" s="550" t="s">
        <v>297</v>
      </c>
      <c r="E24" s="551"/>
      <c r="F24" s="299"/>
      <c r="G24" s="299"/>
      <c r="H24" s="299"/>
      <c r="I24" s="302"/>
      <c r="J24" s="130"/>
      <c r="K24" s="130"/>
    </row>
    <row r="25" spans="1:13" ht="12" customHeight="1">
      <c r="A25" s="135" t="s">
        <v>107</v>
      </c>
      <c r="B25" s="552"/>
      <c r="C25" s="552"/>
      <c r="D25" s="550" t="s">
        <v>298</v>
      </c>
      <c r="E25" s="551"/>
      <c r="F25" s="299"/>
      <c r="G25" s="299"/>
      <c r="H25" s="299"/>
      <c r="I25" s="302"/>
      <c r="J25" s="130"/>
      <c r="K25" s="130"/>
    </row>
    <row r="26" spans="1:13" ht="12" customHeight="1">
      <c r="A26" s="135" t="s">
        <v>108</v>
      </c>
      <c r="B26" s="552"/>
      <c r="C26" s="552" t="s">
        <v>299</v>
      </c>
      <c r="D26" s="550" t="s">
        <v>286</v>
      </c>
      <c r="E26" s="551"/>
      <c r="F26" s="299"/>
      <c r="G26" s="299"/>
      <c r="H26" s="299"/>
      <c r="I26" s="302"/>
      <c r="J26" s="130"/>
      <c r="K26" s="130"/>
    </row>
    <row r="27" spans="1:13">
      <c r="A27" s="135" t="s">
        <v>109</v>
      </c>
      <c r="B27" s="552"/>
      <c r="C27" s="552"/>
      <c r="D27" s="550" t="s">
        <v>300</v>
      </c>
      <c r="E27" s="551"/>
      <c r="F27" s="299"/>
      <c r="G27" s="299"/>
      <c r="H27" s="299"/>
      <c r="I27" s="302"/>
      <c r="J27" s="130"/>
      <c r="K27" s="130"/>
    </row>
    <row r="28" spans="1:13" ht="12" customHeight="1">
      <c r="A28" s="135" t="s">
        <v>301</v>
      </c>
      <c r="B28" s="552" t="s">
        <v>302</v>
      </c>
      <c r="C28" s="552"/>
      <c r="D28" s="550" t="s">
        <v>303</v>
      </c>
      <c r="E28" s="551"/>
      <c r="F28" s="299"/>
      <c r="G28" s="299"/>
      <c r="H28" s="299"/>
      <c r="I28" s="302"/>
      <c r="J28" s="130"/>
      <c r="K28" s="130"/>
    </row>
    <row r="29" spans="1:13" ht="11.25" customHeight="1" thickBot="1">
      <c r="A29" s="135" t="s">
        <v>304</v>
      </c>
      <c r="B29" s="557"/>
      <c r="C29" s="557"/>
      <c r="D29" s="550" t="s">
        <v>305</v>
      </c>
      <c r="E29" s="551"/>
      <c r="F29" s="299"/>
      <c r="G29" s="299"/>
      <c r="H29" s="299"/>
      <c r="I29" s="302"/>
      <c r="J29" s="130"/>
      <c r="K29" s="130"/>
    </row>
    <row r="30" spans="1:13">
      <c r="A30" s="139" t="s">
        <v>332</v>
      </c>
      <c r="B30" s="140"/>
      <c r="C30" s="141"/>
      <c r="D30" s="141"/>
      <c r="E30" s="141"/>
      <c r="F30" s="141"/>
      <c r="G30" s="141"/>
      <c r="H30" s="141"/>
      <c r="I30" s="142"/>
      <c r="J30" s="130"/>
      <c r="K30" s="130"/>
      <c r="M30" s="143"/>
    </row>
    <row r="31" spans="1:13" ht="11.25" customHeight="1">
      <c r="A31" s="144"/>
      <c r="B31" s="564"/>
      <c r="C31" s="565"/>
      <c r="D31" s="565"/>
      <c r="E31" s="566"/>
      <c r="F31" s="300"/>
      <c r="G31" s="300"/>
      <c r="H31" s="300"/>
      <c r="I31" s="302"/>
      <c r="J31" s="130"/>
      <c r="K31" s="130"/>
    </row>
    <row r="32" spans="1:13" ht="11.25" customHeight="1">
      <c r="A32" s="144"/>
      <c r="B32" s="564"/>
      <c r="C32" s="565"/>
      <c r="D32" s="565"/>
      <c r="E32" s="566"/>
      <c r="F32" s="300"/>
      <c r="G32" s="300"/>
      <c r="H32" s="300"/>
      <c r="I32" s="302"/>
      <c r="J32" s="130"/>
      <c r="K32" s="130"/>
    </row>
    <row r="33" spans="1:11" ht="11.25" customHeight="1" thickBot="1">
      <c r="A33" s="146"/>
      <c r="B33" s="567"/>
      <c r="C33" s="568"/>
      <c r="D33" s="568"/>
      <c r="E33" s="569"/>
      <c r="F33" s="301"/>
      <c r="G33" s="300"/>
      <c r="H33" s="301"/>
      <c r="I33" s="303"/>
      <c r="J33" s="130"/>
      <c r="K33" s="130"/>
    </row>
    <row r="34" spans="1:11" ht="11.25" customHeight="1">
      <c r="A34" s="558" t="s">
        <v>37</v>
      </c>
      <c r="B34" s="559"/>
      <c r="C34" s="559"/>
      <c r="D34" s="148"/>
      <c r="E34" s="148"/>
      <c r="F34" s="148"/>
      <c r="G34" s="148"/>
      <c r="H34" s="148"/>
      <c r="I34" s="149"/>
      <c r="J34" s="130"/>
      <c r="K34" s="130"/>
    </row>
    <row r="35" spans="1:11" ht="21">
      <c r="A35" s="150" t="s">
        <v>111</v>
      </c>
      <c r="B35" s="560" t="s">
        <v>262</v>
      </c>
      <c r="C35" s="561"/>
      <c r="D35" s="151" t="s">
        <v>38</v>
      </c>
      <c r="E35" s="560" t="s">
        <v>39</v>
      </c>
      <c r="F35" s="562"/>
      <c r="G35" s="562"/>
      <c r="H35" s="563"/>
      <c r="I35" s="152" t="s">
        <v>40</v>
      </c>
      <c r="J35" s="130"/>
      <c r="K35" s="130"/>
    </row>
    <row r="36" spans="1:11" ht="21" customHeight="1">
      <c r="A36" s="153"/>
      <c r="B36" s="495"/>
      <c r="C36" s="496"/>
      <c r="D36" s="307"/>
      <c r="E36" s="495"/>
      <c r="F36" s="497"/>
      <c r="G36" s="497"/>
      <c r="H36" s="498"/>
      <c r="I36" s="302"/>
      <c r="J36" s="130"/>
      <c r="K36" s="130"/>
    </row>
    <row r="37" spans="1:11" ht="21" customHeight="1">
      <c r="A37" s="153"/>
      <c r="B37" s="495"/>
      <c r="C37" s="496"/>
      <c r="D37" s="307"/>
      <c r="E37" s="495"/>
      <c r="F37" s="497"/>
      <c r="G37" s="497"/>
      <c r="H37" s="498"/>
      <c r="I37" s="302"/>
      <c r="J37" s="130"/>
      <c r="K37" s="130"/>
    </row>
    <row r="38" spans="1:11" ht="21" customHeight="1">
      <c r="A38" s="153"/>
      <c r="B38" s="495"/>
      <c r="C38" s="496"/>
      <c r="D38" s="307"/>
      <c r="E38" s="495"/>
      <c r="F38" s="497"/>
      <c r="G38" s="497"/>
      <c r="H38" s="498"/>
      <c r="I38" s="302"/>
      <c r="J38" s="130"/>
      <c r="K38" s="130"/>
    </row>
    <row r="39" spans="1:11" ht="21" customHeight="1">
      <c r="A39" s="153"/>
      <c r="B39" s="495"/>
      <c r="C39" s="496"/>
      <c r="D39" s="307"/>
      <c r="E39" s="495"/>
      <c r="F39" s="497"/>
      <c r="G39" s="497"/>
      <c r="H39" s="498"/>
      <c r="I39" s="302"/>
      <c r="J39" s="130"/>
      <c r="K39" s="130"/>
    </row>
    <row r="40" spans="1:11" ht="21" customHeight="1" thickBot="1">
      <c r="A40" s="154"/>
      <c r="B40" s="499"/>
      <c r="C40" s="500"/>
      <c r="D40" s="308"/>
      <c r="E40" s="499"/>
      <c r="F40" s="501"/>
      <c r="G40" s="501"/>
      <c r="H40" s="502"/>
      <c r="I40" s="303"/>
      <c r="J40" s="130"/>
      <c r="K40" s="130"/>
    </row>
    <row r="41" spans="1:11" ht="12" customHeight="1">
      <c r="A41" s="121"/>
      <c r="B41" s="121"/>
      <c r="C41" s="121"/>
      <c r="D41" s="121"/>
      <c r="E41" s="121"/>
      <c r="F41" s="121"/>
      <c r="G41" s="121"/>
      <c r="H41" s="121"/>
      <c r="I41" s="121"/>
      <c r="J41" s="121"/>
      <c r="K41" s="121"/>
    </row>
    <row r="42" spans="1:11" ht="12" customHeight="1">
      <c r="A42" s="503" t="s">
        <v>41</v>
      </c>
      <c r="B42" s="503"/>
      <c r="C42" s="503"/>
      <c r="D42" s="503"/>
      <c r="E42" s="503"/>
      <c r="F42" s="503"/>
      <c r="G42" s="503"/>
      <c r="H42" s="503"/>
      <c r="I42" s="503"/>
      <c r="J42" s="503"/>
      <c r="K42" s="503"/>
    </row>
    <row r="43" spans="1:11" ht="11.25" customHeight="1">
      <c r="A43" s="155" t="s">
        <v>307</v>
      </c>
      <c r="B43" s="570" t="s">
        <v>308</v>
      </c>
      <c r="C43" s="570"/>
      <c r="D43" s="570"/>
      <c r="E43" s="570"/>
      <c r="F43" s="570"/>
      <c r="G43" s="570"/>
      <c r="H43" s="570"/>
      <c r="I43" s="570"/>
      <c r="J43" s="156"/>
      <c r="K43" s="156"/>
    </row>
    <row r="44" spans="1:11" ht="11.25" customHeight="1">
      <c r="A44" s="155" t="s">
        <v>309</v>
      </c>
      <c r="B44" s="570" t="s">
        <v>42</v>
      </c>
      <c r="C44" s="570"/>
      <c r="D44" s="570"/>
      <c r="E44" s="570"/>
      <c r="F44" s="570"/>
      <c r="G44" s="570"/>
      <c r="H44" s="570"/>
      <c r="I44" s="570"/>
      <c r="J44" s="156"/>
      <c r="K44" s="156"/>
    </row>
    <row r="45" spans="1:11" ht="24" customHeight="1">
      <c r="A45" s="155" t="s">
        <v>310</v>
      </c>
      <c r="B45" s="570" t="s">
        <v>311</v>
      </c>
      <c r="C45" s="570"/>
      <c r="D45" s="570"/>
      <c r="E45" s="570"/>
      <c r="F45" s="570"/>
      <c r="G45" s="570"/>
      <c r="H45" s="570"/>
      <c r="I45" s="570"/>
      <c r="J45" s="156"/>
      <c r="K45" s="156"/>
    </row>
    <row r="46" spans="1:11" ht="11.25" customHeight="1">
      <c r="A46" s="155" t="s">
        <v>312</v>
      </c>
      <c r="B46" s="570" t="s">
        <v>313</v>
      </c>
      <c r="C46" s="570"/>
      <c r="D46" s="570"/>
      <c r="E46" s="570"/>
      <c r="F46" s="570"/>
      <c r="G46" s="570"/>
      <c r="H46" s="570"/>
      <c r="I46" s="570"/>
      <c r="J46" s="156"/>
      <c r="K46" s="156"/>
    </row>
    <row r="47" spans="1:11" ht="12" customHeight="1">
      <c r="A47" s="155" t="s">
        <v>314</v>
      </c>
      <c r="B47" s="570" t="s">
        <v>315</v>
      </c>
      <c r="C47" s="570"/>
      <c r="D47" s="570"/>
      <c r="E47" s="570"/>
      <c r="F47" s="570"/>
      <c r="G47" s="570"/>
      <c r="H47" s="570"/>
      <c r="I47" s="570"/>
      <c r="J47" s="156"/>
      <c r="K47" s="156"/>
    </row>
    <row r="48" spans="1:11" ht="24" customHeight="1">
      <c r="A48" s="155" t="s">
        <v>316</v>
      </c>
      <c r="B48" s="570" t="s">
        <v>317</v>
      </c>
      <c r="C48" s="570"/>
      <c r="D48" s="570"/>
      <c r="E48" s="570"/>
      <c r="F48" s="570"/>
      <c r="G48" s="570"/>
      <c r="H48" s="570"/>
      <c r="I48" s="570"/>
      <c r="J48" s="156"/>
      <c r="K48" s="156"/>
    </row>
    <row r="49" spans="1:11" ht="12" customHeight="1">
      <c r="A49" s="155" t="s">
        <v>318</v>
      </c>
      <c r="B49" s="570" t="s">
        <v>319</v>
      </c>
      <c r="C49" s="570"/>
      <c r="D49" s="570"/>
      <c r="E49" s="570"/>
      <c r="F49" s="570"/>
      <c r="G49" s="570"/>
      <c r="H49" s="570"/>
      <c r="I49" s="570"/>
      <c r="J49" s="156"/>
      <c r="K49" s="156"/>
    </row>
    <row r="50" spans="1:11" ht="24" customHeight="1">
      <c r="A50" s="155" t="s">
        <v>320</v>
      </c>
      <c r="B50" s="570" t="s">
        <v>321</v>
      </c>
      <c r="C50" s="570"/>
      <c r="D50" s="570"/>
      <c r="E50" s="570"/>
      <c r="F50" s="570"/>
      <c r="G50" s="570"/>
      <c r="H50" s="570"/>
      <c r="I50" s="570"/>
      <c r="J50" s="156"/>
      <c r="K50" s="156"/>
    </row>
    <row r="51" spans="1:11" ht="24" customHeight="1">
      <c r="A51" s="155" t="s">
        <v>322</v>
      </c>
      <c r="B51" s="570" t="s">
        <v>323</v>
      </c>
      <c r="C51" s="570"/>
      <c r="D51" s="570"/>
      <c r="E51" s="570"/>
      <c r="F51" s="570"/>
      <c r="G51" s="570"/>
      <c r="H51" s="570"/>
      <c r="I51" s="570"/>
      <c r="J51" s="156"/>
      <c r="K51" s="156"/>
    </row>
    <row r="52" spans="1:11" ht="35.25" customHeight="1">
      <c r="A52" s="155" t="s">
        <v>324</v>
      </c>
      <c r="B52" s="571" t="s">
        <v>325</v>
      </c>
      <c r="C52" s="571"/>
      <c r="D52" s="571"/>
      <c r="E52" s="571"/>
      <c r="F52" s="571"/>
      <c r="G52" s="571"/>
      <c r="H52" s="571"/>
      <c r="I52" s="571"/>
      <c r="J52" s="156"/>
      <c r="K52" s="156"/>
    </row>
    <row r="53" spans="1:11" ht="42.75" customHeight="1">
      <c r="A53" s="157" t="s">
        <v>326</v>
      </c>
      <c r="B53" s="570" t="s">
        <v>327</v>
      </c>
      <c r="C53" s="570"/>
      <c r="D53" s="570"/>
      <c r="E53" s="570"/>
      <c r="F53" s="570"/>
      <c r="G53" s="570"/>
      <c r="H53" s="570"/>
      <c r="I53" s="570"/>
      <c r="J53" s="156"/>
      <c r="K53" s="156"/>
    </row>
    <row r="54" spans="1:11" ht="22.5" customHeight="1">
      <c r="A54" s="157" t="s">
        <v>328</v>
      </c>
      <c r="B54" s="571" t="s">
        <v>329</v>
      </c>
      <c r="C54" s="571"/>
      <c r="D54" s="571"/>
      <c r="E54" s="571"/>
      <c r="F54" s="571"/>
      <c r="G54" s="571"/>
      <c r="H54" s="571"/>
      <c r="I54" s="571"/>
      <c r="J54" s="156"/>
      <c r="K54" s="156"/>
    </row>
    <row r="55" spans="1:11" ht="23.25" customHeight="1">
      <c r="A55" s="157" t="s">
        <v>330</v>
      </c>
      <c r="B55" s="570" t="s">
        <v>331</v>
      </c>
      <c r="C55" s="570"/>
      <c r="D55" s="570"/>
      <c r="E55" s="570"/>
      <c r="F55" s="570"/>
      <c r="G55" s="570"/>
      <c r="H55" s="570"/>
      <c r="I55" s="570"/>
      <c r="J55" s="121"/>
      <c r="K55" s="121"/>
    </row>
    <row r="56" spans="1:11" ht="23.25" customHeight="1">
      <c r="A56" s="158"/>
      <c r="B56" s="159"/>
      <c r="C56" s="160"/>
      <c r="D56" s="160"/>
      <c r="E56" s="160"/>
      <c r="F56" s="161"/>
      <c r="G56" s="161"/>
      <c r="H56" s="162"/>
      <c r="I56" s="162"/>
      <c r="J56" s="162"/>
      <c r="K56" s="163"/>
    </row>
    <row r="57" spans="1:11" ht="23.25" customHeight="1">
      <c r="A57" s="158"/>
      <c r="B57" s="164"/>
      <c r="C57" s="160"/>
      <c r="D57" s="160"/>
      <c r="E57" s="160"/>
      <c r="F57" s="161"/>
      <c r="G57" s="161"/>
      <c r="H57" s="162"/>
      <c r="I57" s="162"/>
      <c r="J57" s="162"/>
      <c r="K57" s="163"/>
    </row>
    <row r="58" spans="1:11" ht="23.25" customHeight="1">
      <c r="A58" s="158"/>
      <c r="B58" s="164"/>
      <c r="C58" s="160"/>
      <c r="D58" s="160"/>
      <c r="E58" s="160"/>
      <c r="F58" s="161"/>
      <c r="G58" s="161"/>
      <c r="H58" s="162"/>
      <c r="I58" s="162"/>
      <c r="J58" s="162"/>
      <c r="K58" s="163"/>
    </row>
    <row r="59" spans="1:11" ht="21" customHeight="1">
      <c r="A59" s="158"/>
      <c r="B59" s="164"/>
      <c r="C59" s="160"/>
      <c r="D59" s="160"/>
      <c r="E59" s="160"/>
      <c r="F59" s="161"/>
      <c r="G59" s="161"/>
      <c r="H59" s="162"/>
      <c r="I59" s="162"/>
      <c r="J59" s="162"/>
      <c r="K59" s="163"/>
    </row>
    <row r="60" spans="1:11" ht="23.25" customHeight="1">
      <c r="A60" s="158"/>
      <c r="B60" s="164"/>
      <c r="C60" s="160"/>
      <c r="D60" s="160"/>
      <c r="E60" s="160"/>
      <c r="F60" s="161"/>
      <c r="G60" s="161"/>
      <c r="H60" s="162"/>
      <c r="I60" s="162"/>
      <c r="J60" s="162"/>
      <c r="K60" s="163"/>
    </row>
    <row r="61" spans="1:11" ht="21.75" customHeight="1">
      <c r="A61" s="165"/>
      <c r="B61" s="164"/>
      <c r="C61" s="160"/>
      <c r="D61" s="160"/>
      <c r="E61" s="160"/>
      <c r="F61" s="161"/>
      <c r="G61" s="161"/>
      <c r="H61" s="162"/>
      <c r="I61" s="162"/>
      <c r="J61" s="162"/>
      <c r="K61" s="163"/>
    </row>
    <row r="62" spans="1:11" ht="12" customHeight="1">
      <c r="A62" s="165"/>
      <c r="B62" s="164"/>
      <c r="C62" s="160"/>
      <c r="D62" s="166"/>
      <c r="E62" s="160"/>
      <c r="F62" s="161"/>
      <c r="G62" s="161"/>
      <c r="H62" s="162"/>
      <c r="I62" s="162"/>
      <c r="J62" s="162"/>
      <c r="K62" s="163"/>
    </row>
    <row r="63" spans="1:11" ht="12" customHeight="1">
      <c r="A63" s="165"/>
      <c r="B63" s="164"/>
      <c r="C63" s="166"/>
      <c r="D63" s="166"/>
      <c r="E63" s="160"/>
      <c r="F63" s="161"/>
      <c r="G63" s="161"/>
      <c r="H63" s="162"/>
      <c r="I63" s="162"/>
      <c r="J63" s="162"/>
      <c r="K63" s="163"/>
    </row>
    <row r="64" spans="1:11" ht="12" customHeight="1">
      <c r="A64" s="165"/>
      <c r="B64" s="164"/>
      <c r="C64" s="166"/>
      <c r="D64" s="166"/>
      <c r="E64" s="160"/>
      <c r="F64" s="161"/>
      <c r="G64" s="161"/>
      <c r="H64" s="162"/>
      <c r="I64" s="162"/>
      <c r="J64" s="162"/>
      <c r="K64" s="163"/>
    </row>
    <row r="65" spans="1:11" ht="21" customHeight="1">
      <c r="A65" s="165"/>
      <c r="B65" s="164"/>
      <c r="C65" s="166"/>
      <c r="D65" s="166"/>
      <c r="E65" s="160"/>
      <c r="F65" s="161"/>
      <c r="G65" s="161"/>
      <c r="H65" s="162"/>
      <c r="I65" s="162"/>
      <c r="J65" s="162"/>
      <c r="K65" s="163"/>
    </row>
    <row r="71" spans="1:11" ht="21" hidden="1" customHeight="1"/>
    <row r="72" spans="1:11" ht="1.5" hidden="1" customHeight="1">
      <c r="A72" s="143" t="s">
        <v>47</v>
      </c>
    </row>
    <row r="73" spans="1:11" ht="1.5" hidden="1" customHeight="1">
      <c r="A73" s="143"/>
    </row>
    <row r="74" spans="1:11" ht="0.75" hidden="1" customHeight="1">
      <c r="A74" s="143" t="s">
        <v>144</v>
      </c>
    </row>
    <row r="75" spans="1:11" hidden="1"/>
  </sheetData>
  <sheetProtection formatCells="0" formatColumns="0" formatRows="0" insertColumns="0" insertRows="0" deleteColumns="0" deleteRows="0" sort="0"/>
  <mergeCells count="73">
    <mergeCell ref="B43:I43"/>
    <mergeCell ref="B54:I54"/>
    <mergeCell ref="B55:I55"/>
    <mergeCell ref="B44:I44"/>
    <mergeCell ref="B45:I45"/>
    <mergeCell ref="B46:I46"/>
    <mergeCell ref="B47:I47"/>
    <mergeCell ref="B48:I48"/>
    <mergeCell ref="B49:I49"/>
    <mergeCell ref="B50:I50"/>
    <mergeCell ref="B51:I51"/>
    <mergeCell ref="B52:I52"/>
    <mergeCell ref="B53:I53"/>
    <mergeCell ref="B28:C29"/>
    <mergeCell ref="D28:E28"/>
    <mergeCell ref="D29:E29"/>
    <mergeCell ref="A34:C34"/>
    <mergeCell ref="B35:C35"/>
    <mergeCell ref="E35:H35"/>
    <mergeCell ref="B31:E31"/>
    <mergeCell ref="B32:E32"/>
    <mergeCell ref="B33:E33"/>
    <mergeCell ref="B17:B27"/>
    <mergeCell ref="C17:C18"/>
    <mergeCell ref="D17:E17"/>
    <mergeCell ref="D18:E18"/>
    <mergeCell ref="D19:E19"/>
    <mergeCell ref="C20:C23"/>
    <mergeCell ref="D20:E20"/>
    <mergeCell ref="D21:E21"/>
    <mergeCell ref="D22:E22"/>
    <mergeCell ref="D23:E23"/>
    <mergeCell ref="C24:C25"/>
    <mergeCell ref="D24:E24"/>
    <mergeCell ref="D25:E25"/>
    <mergeCell ref="C26:C27"/>
    <mergeCell ref="D26:E26"/>
    <mergeCell ref="D27:E27"/>
    <mergeCell ref="B13:B16"/>
    <mergeCell ref="D13:E13"/>
    <mergeCell ref="C14:C15"/>
    <mergeCell ref="D14:E14"/>
    <mergeCell ref="D15:E15"/>
    <mergeCell ref="D16:E16"/>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 ref="B36:C36"/>
    <mergeCell ref="E36:H36"/>
    <mergeCell ref="B37:C37"/>
    <mergeCell ref="E37:H37"/>
    <mergeCell ref="B38:C38"/>
    <mergeCell ref="E38:H38"/>
    <mergeCell ref="B39:C39"/>
    <mergeCell ref="E39:H39"/>
    <mergeCell ref="B40:C40"/>
    <mergeCell ref="E40:H40"/>
    <mergeCell ref="A42:K42"/>
  </mergeCells>
  <phoneticPr fontId="3"/>
  <dataValidations count="1">
    <dataValidation type="list" allowBlank="1" showInputMessage="1" showErrorMessage="1" sqref="J35:J40 H52:J65 H42:J50 H23:H40 F13:G29 H13:H21 I34:I35" xr:uid="{00000000-0002-0000-0400-000000000000}">
      <formula1>$A$72:$A$74</formula1>
    </dataValidation>
  </dataValidations>
  <pageMargins left="0.59055118110236227" right="0.59055118110236227" top="0.39370078740157483" bottom="0.39370078740157483" header="0.51181102362204722" footer="0.51181102362204722"/>
  <pageSetup paperSize="9" scale="87"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75"/>
  <sheetViews>
    <sheetView showZeros="0" view="pageBreakPreview" zoomScaleNormal="100" zoomScaleSheetLayoutView="100" workbookViewId="0">
      <selection activeCell="A2" sqref="A2:I2"/>
    </sheetView>
  </sheetViews>
  <sheetFormatPr defaultRowHeight="10.5"/>
  <cols>
    <col min="1" max="1" width="4.75" style="123" customWidth="1"/>
    <col min="2" max="2" width="9" style="123" customWidth="1"/>
    <col min="3" max="3" width="15.625" style="123" customWidth="1"/>
    <col min="4" max="4" width="31.125" style="123" customWidth="1"/>
    <col min="5" max="5" width="18.625" style="123" customWidth="1"/>
    <col min="6" max="8" width="6.125" style="123" customWidth="1"/>
    <col min="9" max="9" width="8" style="123" customWidth="1"/>
    <col min="10" max="11" width="6.625" style="123" customWidth="1"/>
    <col min="12" max="12" width="8" style="123" customWidth="1"/>
    <col min="13" max="16384" width="9" style="123"/>
  </cols>
  <sheetData>
    <row r="1" spans="1:13" ht="12" customHeight="1">
      <c r="A1" s="120" t="s">
        <v>333</v>
      </c>
      <c r="B1" s="121"/>
      <c r="C1" s="121"/>
      <c r="D1" s="121"/>
      <c r="E1" s="121"/>
      <c r="F1" s="121"/>
      <c r="G1" s="121"/>
      <c r="H1" s="122"/>
      <c r="I1" s="242" t="str">
        <f>定期検査報告書!AR2</f>
        <v>2025-1様式</v>
      </c>
      <c r="J1" s="121"/>
      <c r="K1" s="121"/>
    </row>
    <row r="2" spans="1:13" s="125" customFormat="1" ht="12" customHeight="1">
      <c r="A2" s="504" t="s">
        <v>255</v>
      </c>
      <c r="B2" s="572"/>
      <c r="C2" s="572"/>
      <c r="D2" s="572"/>
      <c r="E2" s="572"/>
      <c r="F2" s="572"/>
      <c r="G2" s="572"/>
      <c r="H2" s="572"/>
      <c r="I2" s="572"/>
      <c r="J2" s="121"/>
      <c r="K2" s="121"/>
    </row>
    <row r="3" spans="1:13" s="125" customFormat="1" ht="12" customHeight="1">
      <c r="A3" s="504" t="s">
        <v>334</v>
      </c>
      <c r="B3" s="504"/>
      <c r="C3" s="504"/>
      <c r="D3" s="504"/>
      <c r="E3" s="504"/>
      <c r="F3" s="504"/>
      <c r="G3" s="504"/>
      <c r="H3" s="504"/>
      <c r="I3" s="504"/>
      <c r="J3" s="121"/>
      <c r="K3" s="121"/>
    </row>
    <row r="4" spans="1:13" ht="12" customHeight="1" thickBot="1">
      <c r="A4" s="121"/>
      <c r="B4" s="126"/>
      <c r="C4" s="126"/>
      <c r="D4" s="126"/>
      <c r="E4" s="126"/>
      <c r="F4" s="126"/>
      <c r="G4" s="126"/>
      <c r="H4" s="126"/>
      <c r="I4" s="121"/>
      <c r="J4" s="121"/>
      <c r="K4" s="121"/>
    </row>
    <row r="5" spans="1:13" ht="12" customHeight="1">
      <c r="A5" s="505" t="s">
        <v>257</v>
      </c>
      <c r="B5" s="506"/>
      <c r="C5" s="127"/>
      <c r="D5" s="511" t="s">
        <v>110</v>
      </c>
      <c r="E5" s="512"/>
      <c r="F5" s="512"/>
      <c r="G5" s="513"/>
      <c r="H5" s="514" t="s">
        <v>258</v>
      </c>
      <c r="I5" s="515"/>
      <c r="J5" s="121"/>
      <c r="K5" s="121"/>
    </row>
    <row r="6" spans="1:13" ht="12" customHeight="1">
      <c r="A6" s="507"/>
      <c r="B6" s="508"/>
      <c r="C6" s="128" t="s">
        <v>259</v>
      </c>
      <c r="D6" s="516">
        <f>定期検査報告書!$K$89</f>
        <v>0</v>
      </c>
      <c r="E6" s="517"/>
      <c r="F6" s="517"/>
      <c r="G6" s="518"/>
      <c r="H6" s="519"/>
      <c r="I6" s="520"/>
      <c r="J6" s="121"/>
      <c r="K6" s="121"/>
    </row>
    <row r="7" spans="1:13" ht="12" customHeight="1">
      <c r="A7" s="507"/>
      <c r="B7" s="508"/>
      <c r="C7" s="521" t="s">
        <v>260</v>
      </c>
      <c r="D7" s="516">
        <f>定期検査報告書!$K$99</f>
        <v>0</v>
      </c>
      <c r="E7" s="517"/>
      <c r="F7" s="517"/>
      <c r="G7" s="518"/>
      <c r="H7" s="519"/>
      <c r="I7" s="520"/>
      <c r="J7" s="121"/>
      <c r="K7" s="121"/>
    </row>
    <row r="8" spans="1:13" ht="12" customHeight="1" thickBot="1">
      <c r="A8" s="509"/>
      <c r="B8" s="510"/>
      <c r="C8" s="522"/>
      <c r="D8" s="573"/>
      <c r="E8" s="574"/>
      <c r="F8" s="574"/>
      <c r="G8" s="575"/>
      <c r="H8" s="526"/>
      <c r="I8" s="527"/>
      <c r="J8" s="121"/>
      <c r="K8" s="121"/>
    </row>
    <row r="9" spans="1:13" ht="12" customHeight="1" thickBot="1">
      <c r="A9" s="121"/>
      <c r="B9" s="126"/>
      <c r="C9" s="126"/>
      <c r="D9" s="126"/>
      <c r="E9" s="126"/>
      <c r="F9" s="126"/>
      <c r="G9" s="126"/>
      <c r="H9" s="126"/>
      <c r="I9" s="121"/>
      <c r="J9" s="121"/>
      <c r="K9" s="121"/>
      <c r="L9" s="129"/>
      <c r="M9" s="129"/>
    </row>
    <row r="10" spans="1:13" ht="12" customHeight="1">
      <c r="A10" s="528" t="s">
        <v>111</v>
      </c>
      <c r="B10" s="531" t="s">
        <v>335</v>
      </c>
      <c r="C10" s="532"/>
      <c r="D10" s="531" t="s">
        <v>262</v>
      </c>
      <c r="E10" s="537"/>
      <c r="F10" s="514" t="s">
        <v>263</v>
      </c>
      <c r="G10" s="540"/>
      <c r="H10" s="541"/>
      <c r="I10" s="542" t="s">
        <v>264</v>
      </c>
      <c r="J10" s="130"/>
      <c r="K10" s="130"/>
      <c r="L10" s="129"/>
      <c r="M10" s="129"/>
    </row>
    <row r="11" spans="1:13" ht="12" customHeight="1">
      <c r="A11" s="529"/>
      <c r="B11" s="533"/>
      <c r="C11" s="534"/>
      <c r="D11" s="533"/>
      <c r="E11" s="538"/>
      <c r="F11" s="545" t="s">
        <v>336</v>
      </c>
      <c r="G11" s="131" t="s">
        <v>112</v>
      </c>
      <c r="H11" s="132"/>
      <c r="I11" s="543"/>
      <c r="J11" s="130"/>
      <c r="K11" s="130"/>
      <c r="L11" s="129"/>
      <c r="M11" s="129"/>
    </row>
    <row r="12" spans="1:13" ht="21.75" thickBot="1">
      <c r="A12" s="530"/>
      <c r="B12" s="535"/>
      <c r="C12" s="536"/>
      <c r="D12" s="535"/>
      <c r="E12" s="539"/>
      <c r="F12" s="546"/>
      <c r="G12" s="133"/>
      <c r="H12" s="134" t="s">
        <v>337</v>
      </c>
      <c r="I12" s="544"/>
      <c r="J12" s="130"/>
      <c r="K12" s="130"/>
    </row>
    <row r="13" spans="1:13" ht="11.25" customHeight="1">
      <c r="A13" s="135" t="s">
        <v>338</v>
      </c>
      <c r="B13" s="547" t="s">
        <v>200</v>
      </c>
      <c r="C13" s="136" t="s">
        <v>268</v>
      </c>
      <c r="D13" s="550" t="s">
        <v>269</v>
      </c>
      <c r="E13" s="551"/>
      <c r="F13" s="299"/>
      <c r="G13" s="299"/>
      <c r="H13" s="299"/>
      <c r="I13" s="302"/>
      <c r="J13" s="130"/>
      <c r="K13" s="130"/>
    </row>
    <row r="14" spans="1:13">
      <c r="A14" s="135" t="s">
        <v>339</v>
      </c>
      <c r="B14" s="548"/>
      <c r="C14" s="552" t="s">
        <v>340</v>
      </c>
      <c r="D14" s="550" t="s">
        <v>341</v>
      </c>
      <c r="E14" s="551"/>
      <c r="F14" s="299"/>
      <c r="G14" s="299"/>
      <c r="H14" s="299"/>
      <c r="I14" s="302"/>
      <c r="J14" s="130"/>
      <c r="K14" s="130"/>
    </row>
    <row r="15" spans="1:13" ht="12" customHeight="1">
      <c r="A15" s="135" t="s">
        <v>342</v>
      </c>
      <c r="B15" s="548"/>
      <c r="C15" s="552"/>
      <c r="D15" s="577" t="s">
        <v>343</v>
      </c>
      <c r="E15" s="578"/>
      <c r="F15" s="299"/>
      <c r="G15" s="299"/>
      <c r="H15" s="299"/>
      <c r="I15" s="302"/>
      <c r="J15" s="130"/>
      <c r="K15" s="130"/>
    </row>
    <row r="16" spans="1:13" ht="22.5" customHeight="1">
      <c r="A16" s="135" t="s">
        <v>344</v>
      </c>
      <c r="B16" s="548"/>
      <c r="C16" s="552"/>
      <c r="D16" s="577" t="s">
        <v>345</v>
      </c>
      <c r="E16" s="578"/>
      <c r="F16" s="299"/>
      <c r="G16" s="299"/>
      <c r="H16" s="299"/>
      <c r="I16" s="302"/>
      <c r="J16" s="130"/>
      <c r="K16" s="130"/>
    </row>
    <row r="17" spans="1:13" ht="12" customHeight="1">
      <c r="A17" s="135" t="s">
        <v>278</v>
      </c>
      <c r="B17" s="548"/>
      <c r="C17" s="552"/>
      <c r="D17" s="553" t="s">
        <v>346</v>
      </c>
      <c r="E17" s="554"/>
      <c r="F17" s="299"/>
      <c r="G17" s="299"/>
      <c r="H17" s="299"/>
      <c r="I17" s="302"/>
      <c r="J17" s="130"/>
      <c r="K17" s="130"/>
    </row>
    <row r="18" spans="1:13" ht="11.25" customHeight="1">
      <c r="A18" s="135" t="s">
        <v>282</v>
      </c>
      <c r="B18" s="548"/>
      <c r="C18" s="576" t="s">
        <v>347</v>
      </c>
      <c r="D18" s="555" t="s">
        <v>348</v>
      </c>
      <c r="E18" s="556"/>
      <c r="F18" s="299"/>
      <c r="G18" s="299"/>
      <c r="H18" s="299"/>
      <c r="I18" s="302"/>
      <c r="J18" s="130"/>
      <c r="K18" s="130"/>
    </row>
    <row r="19" spans="1:13" ht="11.25" customHeight="1">
      <c r="A19" s="135" t="s">
        <v>284</v>
      </c>
      <c r="B19" s="548"/>
      <c r="C19" s="549"/>
      <c r="D19" s="553" t="s">
        <v>349</v>
      </c>
      <c r="E19" s="554"/>
      <c r="F19" s="299"/>
      <c r="G19" s="299"/>
      <c r="H19" s="299"/>
      <c r="I19" s="302"/>
      <c r="J19" s="130"/>
      <c r="K19" s="130"/>
    </row>
    <row r="20" spans="1:13" ht="11.25" customHeight="1">
      <c r="A20" s="135" t="s">
        <v>287</v>
      </c>
      <c r="B20" s="548"/>
      <c r="C20" s="137" t="s">
        <v>350</v>
      </c>
      <c r="D20" s="555" t="s">
        <v>297</v>
      </c>
      <c r="E20" s="556"/>
      <c r="F20" s="299"/>
      <c r="G20" s="299"/>
      <c r="H20" s="299"/>
      <c r="I20" s="302"/>
      <c r="J20" s="130"/>
      <c r="K20" s="130"/>
    </row>
    <row r="21" spans="1:13" ht="21">
      <c r="A21" s="135" t="s">
        <v>290</v>
      </c>
      <c r="B21" s="548"/>
      <c r="C21" s="137" t="s">
        <v>351</v>
      </c>
      <c r="D21" s="555" t="s">
        <v>297</v>
      </c>
      <c r="E21" s="556"/>
      <c r="F21" s="299"/>
      <c r="G21" s="299"/>
      <c r="H21" s="299"/>
      <c r="I21" s="302"/>
      <c r="J21" s="130"/>
      <c r="K21" s="130"/>
    </row>
    <row r="22" spans="1:13" ht="11.25" customHeight="1">
      <c r="A22" s="135" t="s">
        <v>292</v>
      </c>
      <c r="B22" s="548"/>
      <c r="C22" s="576" t="s">
        <v>276</v>
      </c>
      <c r="D22" s="555" t="s">
        <v>352</v>
      </c>
      <c r="E22" s="556"/>
      <c r="F22" s="299"/>
      <c r="G22" s="299"/>
      <c r="H22" s="299"/>
      <c r="I22" s="302"/>
      <c r="J22" s="130"/>
      <c r="K22" s="130"/>
    </row>
    <row r="23" spans="1:13" ht="11.25" customHeight="1">
      <c r="A23" s="135" t="s">
        <v>294</v>
      </c>
      <c r="B23" s="548"/>
      <c r="C23" s="548"/>
      <c r="D23" s="555" t="s">
        <v>353</v>
      </c>
      <c r="E23" s="556"/>
      <c r="F23" s="299"/>
      <c r="G23" s="299"/>
      <c r="H23" s="299"/>
      <c r="I23" s="302"/>
      <c r="J23" s="130"/>
      <c r="K23" s="130"/>
    </row>
    <row r="24" spans="1:13" ht="11.25" customHeight="1">
      <c r="A24" s="135" t="s">
        <v>106</v>
      </c>
      <c r="B24" s="548"/>
      <c r="C24" s="548"/>
      <c r="D24" s="555" t="s">
        <v>354</v>
      </c>
      <c r="E24" s="556"/>
      <c r="F24" s="299"/>
      <c r="G24" s="299"/>
      <c r="H24" s="299"/>
      <c r="I24" s="302"/>
      <c r="J24" s="130"/>
      <c r="K24" s="130"/>
    </row>
    <row r="25" spans="1:13" ht="11.25" customHeight="1">
      <c r="A25" s="135" t="s">
        <v>107</v>
      </c>
      <c r="B25" s="548"/>
      <c r="C25" s="548"/>
      <c r="D25" s="555" t="s">
        <v>355</v>
      </c>
      <c r="E25" s="556"/>
      <c r="F25" s="299"/>
      <c r="G25" s="299"/>
      <c r="H25" s="299"/>
      <c r="I25" s="302"/>
      <c r="J25" s="130"/>
      <c r="K25" s="130"/>
    </row>
    <row r="26" spans="1:13" ht="11.25" customHeight="1">
      <c r="A26" s="135" t="s">
        <v>108</v>
      </c>
      <c r="B26" s="549"/>
      <c r="C26" s="549"/>
      <c r="D26" s="555" t="s">
        <v>277</v>
      </c>
      <c r="E26" s="556"/>
      <c r="F26" s="299"/>
      <c r="G26" s="299"/>
      <c r="H26" s="299"/>
      <c r="I26" s="302"/>
      <c r="J26" s="130"/>
      <c r="K26" s="130"/>
    </row>
    <row r="27" spans="1:13" ht="11.25" customHeight="1">
      <c r="A27" s="135" t="s">
        <v>109</v>
      </c>
      <c r="B27" s="552" t="s">
        <v>279</v>
      </c>
      <c r="C27" s="552" t="s">
        <v>280</v>
      </c>
      <c r="D27" s="553" t="s">
        <v>281</v>
      </c>
      <c r="E27" s="554"/>
      <c r="F27" s="299"/>
      <c r="G27" s="299"/>
      <c r="H27" s="299"/>
      <c r="I27" s="302"/>
      <c r="J27" s="130"/>
      <c r="K27" s="130"/>
    </row>
    <row r="28" spans="1:13" ht="11.25" customHeight="1">
      <c r="A28" s="135" t="s">
        <v>301</v>
      </c>
      <c r="B28" s="552"/>
      <c r="C28" s="552"/>
      <c r="D28" s="553" t="s">
        <v>283</v>
      </c>
      <c r="E28" s="554"/>
      <c r="F28" s="299"/>
      <c r="G28" s="299"/>
      <c r="H28" s="299"/>
      <c r="I28" s="302"/>
      <c r="J28" s="130"/>
      <c r="K28" s="130"/>
    </row>
    <row r="29" spans="1:13" ht="11.25" customHeight="1">
      <c r="A29" s="135" t="s">
        <v>304</v>
      </c>
      <c r="B29" s="552"/>
      <c r="C29" s="138" t="s">
        <v>285</v>
      </c>
      <c r="D29" s="553" t="s">
        <v>286</v>
      </c>
      <c r="E29" s="554"/>
      <c r="F29" s="299"/>
      <c r="G29" s="299"/>
      <c r="H29" s="299"/>
      <c r="I29" s="302"/>
      <c r="J29" s="130"/>
      <c r="K29" s="130"/>
    </row>
    <row r="30" spans="1:13" ht="11.25" customHeight="1">
      <c r="A30" s="135" t="s">
        <v>356</v>
      </c>
      <c r="B30" s="552"/>
      <c r="C30" s="552" t="s">
        <v>288</v>
      </c>
      <c r="D30" s="553" t="s">
        <v>289</v>
      </c>
      <c r="E30" s="554"/>
      <c r="F30" s="299"/>
      <c r="G30" s="299"/>
      <c r="H30" s="299"/>
      <c r="I30" s="302"/>
      <c r="J30" s="130"/>
      <c r="K30" s="130"/>
      <c r="M30" s="143"/>
    </row>
    <row r="31" spans="1:13" ht="11.25" customHeight="1">
      <c r="A31" s="135" t="s">
        <v>357</v>
      </c>
      <c r="B31" s="552"/>
      <c r="C31" s="552"/>
      <c r="D31" s="555" t="s">
        <v>291</v>
      </c>
      <c r="E31" s="556"/>
      <c r="F31" s="299"/>
      <c r="G31" s="299"/>
      <c r="H31" s="299"/>
      <c r="I31" s="302"/>
      <c r="J31" s="130"/>
      <c r="K31" s="130"/>
    </row>
    <row r="32" spans="1:13" ht="11.25" customHeight="1">
      <c r="A32" s="135" t="s">
        <v>358</v>
      </c>
      <c r="B32" s="552"/>
      <c r="C32" s="552"/>
      <c r="D32" s="555" t="s">
        <v>293</v>
      </c>
      <c r="E32" s="556"/>
      <c r="F32" s="299"/>
      <c r="G32" s="299"/>
      <c r="H32" s="299"/>
      <c r="I32" s="302"/>
      <c r="J32" s="130"/>
      <c r="K32" s="130"/>
    </row>
    <row r="33" spans="1:11" ht="11.25" customHeight="1">
      <c r="A33" s="135" t="s">
        <v>359</v>
      </c>
      <c r="B33" s="552"/>
      <c r="C33" s="552"/>
      <c r="D33" s="553" t="s">
        <v>295</v>
      </c>
      <c r="E33" s="554"/>
      <c r="F33" s="299"/>
      <c r="G33" s="299"/>
      <c r="H33" s="299"/>
      <c r="I33" s="302"/>
      <c r="J33" s="130"/>
      <c r="K33" s="130"/>
    </row>
    <row r="34" spans="1:11" ht="11.25" customHeight="1">
      <c r="A34" s="135" t="s">
        <v>360</v>
      </c>
      <c r="B34" s="552"/>
      <c r="C34" s="552" t="s">
        <v>296</v>
      </c>
      <c r="D34" s="550" t="s">
        <v>297</v>
      </c>
      <c r="E34" s="551"/>
      <c r="F34" s="299"/>
      <c r="G34" s="299"/>
      <c r="H34" s="299"/>
      <c r="I34" s="302"/>
      <c r="J34" s="130"/>
      <c r="K34" s="130"/>
    </row>
    <row r="35" spans="1:11" ht="11.25" customHeight="1">
      <c r="A35" s="135" t="s">
        <v>361</v>
      </c>
      <c r="B35" s="552"/>
      <c r="C35" s="552"/>
      <c r="D35" s="550" t="s">
        <v>298</v>
      </c>
      <c r="E35" s="551"/>
      <c r="F35" s="299"/>
      <c r="G35" s="299"/>
      <c r="H35" s="299"/>
      <c r="I35" s="302"/>
      <c r="J35" s="130"/>
      <c r="K35" s="130"/>
    </row>
    <row r="36" spans="1:11" ht="11.25" customHeight="1">
      <c r="A36" s="135" t="s">
        <v>362</v>
      </c>
      <c r="B36" s="552"/>
      <c r="C36" s="167" t="s">
        <v>299</v>
      </c>
      <c r="D36" s="550" t="s">
        <v>286</v>
      </c>
      <c r="E36" s="551"/>
      <c r="F36" s="299"/>
      <c r="G36" s="299"/>
      <c r="H36" s="299"/>
      <c r="I36" s="302"/>
      <c r="J36" s="130"/>
      <c r="K36" s="130"/>
    </row>
    <row r="37" spans="1:11" ht="11.25" customHeight="1">
      <c r="A37" s="135" t="s">
        <v>363</v>
      </c>
      <c r="B37" s="552"/>
      <c r="C37" s="167" t="s">
        <v>364</v>
      </c>
      <c r="D37" s="550" t="s">
        <v>286</v>
      </c>
      <c r="E37" s="551"/>
      <c r="F37" s="299"/>
      <c r="G37" s="299"/>
      <c r="H37" s="299"/>
      <c r="I37" s="302"/>
      <c r="J37" s="130"/>
      <c r="K37" s="130"/>
    </row>
    <row r="38" spans="1:11" ht="11.25" customHeight="1">
      <c r="A38" s="135" t="s">
        <v>365</v>
      </c>
      <c r="B38" s="552" t="s">
        <v>302</v>
      </c>
      <c r="C38" s="552"/>
      <c r="D38" s="550" t="s">
        <v>366</v>
      </c>
      <c r="E38" s="551"/>
      <c r="F38" s="299"/>
      <c r="G38" s="299"/>
      <c r="H38" s="299"/>
      <c r="I38" s="302"/>
      <c r="J38" s="130"/>
      <c r="K38" s="130"/>
    </row>
    <row r="39" spans="1:11" ht="11.25" customHeight="1" thickBot="1">
      <c r="A39" s="135" t="s">
        <v>367</v>
      </c>
      <c r="B39" s="557"/>
      <c r="C39" s="557"/>
      <c r="D39" s="550" t="s">
        <v>305</v>
      </c>
      <c r="E39" s="551"/>
      <c r="F39" s="299"/>
      <c r="G39" s="299"/>
      <c r="H39" s="299"/>
      <c r="I39" s="302"/>
      <c r="J39" s="130"/>
      <c r="K39" s="130"/>
    </row>
    <row r="40" spans="1:11" ht="11.25" customHeight="1">
      <c r="A40" s="139" t="s">
        <v>332</v>
      </c>
      <c r="B40" s="140"/>
      <c r="C40" s="141"/>
      <c r="D40" s="141"/>
      <c r="E40" s="141"/>
      <c r="F40" s="141"/>
      <c r="G40" s="141"/>
      <c r="H40" s="141"/>
      <c r="I40" s="142"/>
      <c r="J40" s="130"/>
      <c r="K40" s="130"/>
    </row>
    <row r="41" spans="1:11" ht="11.25" customHeight="1">
      <c r="A41" s="144"/>
      <c r="B41" s="145"/>
      <c r="C41" s="168"/>
      <c r="D41" s="169"/>
      <c r="E41" s="170"/>
      <c r="F41" s="299"/>
      <c r="G41" s="299"/>
      <c r="H41" s="299"/>
      <c r="I41" s="302"/>
      <c r="J41" s="130"/>
      <c r="K41" s="130"/>
    </row>
    <row r="42" spans="1:11" ht="11.25" customHeight="1">
      <c r="A42" s="144"/>
      <c r="B42" s="145"/>
      <c r="C42" s="168"/>
      <c r="D42" s="169"/>
      <c r="E42" s="170"/>
      <c r="F42" s="299"/>
      <c r="G42" s="299"/>
      <c r="H42" s="299"/>
      <c r="I42" s="302"/>
      <c r="J42" s="130"/>
      <c r="K42" s="130"/>
    </row>
    <row r="43" spans="1:11" ht="11.25" customHeight="1" thickBot="1">
      <c r="A43" s="146"/>
      <c r="B43" s="147"/>
      <c r="C43" s="171"/>
      <c r="D43" s="172"/>
      <c r="E43" s="173"/>
      <c r="F43" s="299"/>
      <c r="G43" s="299"/>
      <c r="H43" s="299"/>
      <c r="I43" s="303"/>
      <c r="J43" s="130"/>
      <c r="K43" s="130"/>
    </row>
    <row r="44" spans="1:11" ht="11.25" customHeight="1">
      <c r="A44" s="558" t="s">
        <v>37</v>
      </c>
      <c r="B44" s="559"/>
      <c r="C44" s="559"/>
      <c r="D44" s="148"/>
      <c r="E44" s="148"/>
      <c r="F44" s="148"/>
      <c r="G44" s="148"/>
      <c r="H44" s="148"/>
      <c r="I44" s="149"/>
      <c r="J44" s="130"/>
      <c r="K44" s="130"/>
    </row>
    <row r="45" spans="1:11" ht="21" customHeight="1">
      <c r="A45" s="150" t="s">
        <v>111</v>
      </c>
      <c r="B45" s="560" t="s">
        <v>262</v>
      </c>
      <c r="C45" s="561"/>
      <c r="D45" s="151" t="s">
        <v>38</v>
      </c>
      <c r="E45" s="560" t="s">
        <v>39</v>
      </c>
      <c r="F45" s="562"/>
      <c r="G45" s="562"/>
      <c r="H45" s="563"/>
      <c r="I45" s="152" t="s">
        <v>40</v>
      </c>
      <c r="J45" s="130"/>
      <c r="K45" s="130"/>
    </row>
    <row r="46" spans="1:11" ht="21" customHeight="1">
      <c r="A46" s="153"/>
      <c r="B46" s="495"/>
      <c r="C46" s="496"/>
      <c r="D46" s="307"/>
      <c r="E46" s="495"/>
      <c r="F46" s="497"/>
      <c r="G46" s="497"/>
      <c r="H46" s="498"/>
      <c r="I46" s="302"/>
      <c r="J46" s="130"/>
      <c r="K46" s="130"/>
    </row>
    <row r="47" spans="1:11" ht="21" customHeight="1">
      <c r="A47" s="153"/>
      <c r="B47" s="495"/>
      <c r="C47" s="496"/>
      <c r="D47" s="307"/>
      <c r="E47" s="495"/>
      <c r="F47" s="497"/>
      <c r="G47" s="497"/>
      <c r="H47" s="498"/>
      <c r="I47" s="302"/>
      <c r="J47" s="130"/>
      <c r="K47" s="130"/>
    </row>
    <row r="48" spans="1:11" ht="21" customHeight="1">
      <c r="A48" s="153"/>
      <c r="B48" s="495"/>
      <c r="C48" s="496"/>
      <c r="D48" s="307"/>
      <c r="E48" s="495"/>
      <c r="F48" s="497"/>
      <c r="G48" s="497"/>
      <c r="H48" s="498"/>
      <c r="I48" s="302"/>
      <c r="J48" s="130"/>
      <c r="K48" s="130"/>
    </row>
    <row r="49" spans="1:11" ht="21" customHeight="1">
      <c r="A49" s="153"/>
      <c r="B49" s="495"/>
      <c r="C49" s="496"/>
      <c r="D49" s="307"/>
      <c r="E49" s="495"/>
      <c r="F49" s="497"/>
      <c r="G49" s="497"/>
      <c r="H49" s="498"/>
      <c r="I49" s="302"/>
      <c r="J49" s="130"/>
      <c r="K49" s="130"/>
    </row>
    <row r="50" spans="1:11" ht="21" customHeight="1" thickBot="1">
      <c r="A50" s="154"/>
      <c r="B50" s="499"/>
      <c r="C50" s="500"/>
      <c r="D50" s="308"/>
      <c r="E50" s="499"/>
      <c r="F50" s="501"/>
      <c r="G50" s="501"/>
      <c r="H50" s="502"/>
      <c r="I50" s="303"/>
      <c r="J50" s="130"/>
      <c r="K50" s="130"/>
    </row>
    <row r="51" spans="1:11" ht="12" customHeight="1">
      <c r="A51" s="121"/>
      <c r="B51" s="121"/>
      <c r="C51" s="121"/>
      <c r="D51" s="121"/>
      <c r="E51" s="121"/>
      <c r="F51" s="121"/>
      <c r="G51" s="121"/>
      <c r="H51" s="121"/>
      <c r="I51" s="121"/>
      <c r="J51" s="121"/>
      <c r="K51" s="121"/>
    </row>
    <row r="52" spans="1:11" ht="12" customHeight="1">
      <c r="A52" s="503" t="s">
        <v>41</v>
      </c>
      <c r="B52" s="503"/>
      <c r="C52" s="503"/>
      <c r="D52" s="503"/>
      <c r="E52" s="503"/>
      <c r="F52" s="503"/>
      <c r="G52" s="503"/>
      <c r="H52" s="503"/>
      <c r="I52" s="503"/>
      <c r="J52" s="503"/>
      <c r="K52" s="503"/>
    </row>
    <row r="53" spans="1:11" ht="11.25" customHeight="1">
      <c r="A53" s="155" t="s">
        <v>368</v>
      </c>
      <c r="B53" s="570" t="s">
        <v>308</v>
      </c>
      <c r="C53" s="570"/>
      <c r="D53" s="570"/>
      <c r="E53" s="570"/>
      <c r="F53" s="570"/>
      <c r="G53" s="570"/>
      <c r="H53" s="570"/>
      <c r="I53" s="570"/>
      <c r="J53" s="156"/>
      <c r="K53" s="156"/>
    </row>
    <row r="54" spans="1:11" ht="11.25" customHeight="1">
      <c r="A54" s="155" t="s">
        <v>369</v>
      </c>
      <c r="B54" s="570" t="s">
        <v>42</v>
      </c>
      <c r="C54" s="570"/>
      <c r="D54" s="570"/>
      <c r="E54" s="570"/>
      <c r="F54" s="570"/>
      <c r="G54" s="570"/>
      <c r="H54" s="570"/>
      <c r="I54" s="570"/>
      <c r="J54" s="156"/>
      <c r="K54" s="156"/>
    </row>
    <row r="55" spans="1:11" ht="25.5" customHeight="1">
      <c r="A55" s="155" t="s">
        <v>370</v>
      </c>
      <c r="B55" s="570" t="s">
        <v>311</v>
      </c>
      <c r="C55" s="570"/>
      <c r="D55" s="570"/>
      <c r="E55" s="570"/>
      <c r="F55" s="570"/>
      <c r="G55" s="570"/>
      <c r="H55" s="570"/>
      <c r="I55" s="570"/>
      <c r="J55" s="156"/>
      <c r="K55" s="156"/>
    </row>
    <row r="56" spans="1:11" ht="11.25" customHeight="1">
      <c r="A56" s="155" t="s">
        <v>371</v>
      </c>
      <c r="B56" s="570" t="s">
        <v>313</v>
      </c>
      <c r="C56" s="570"/>
      <c r="D56" s="570"/>
      <c r="E56" s="570"/>
      <c r="F56" s="570"/>
      <c r="G56" s="570"/>
      <c r="H56" s="570"/>
      <c r="I56" s="570"/>
      <c r="J56" s="156"/>
      <c r="K56" s="156"/>
    </row>
    <row r="57" spans="1:11" ht="11.25" customHeight="1">
      <c r="A57" s="155" t="s">
        <v>372</v>
      </c>
      <c r="B57" s="570" t="s">
        <v>315</v>
      </c>
      <c r="C57" s="570"/>
      <c r="D57" s="570"/>
      <c r="E57" s="570"/>
      <c r="F57" s="570"/>
      <c r="G57" s="570"/>
      <c r="H57" s="570"/>
      <c r="I57" s="570"/>
      <c r="J57" s="156"/>
      <c r="K57" s="156"/>
    </row>
    <row r="58" spans="1:11" ht="25.5" customHeight="1">
      <c r="A58" s="155" t="s">
        <v>373</v>
      </c>
      <c r="B58" s="570" t="s">
        <v>317</v>
      </c>
      <c r="C58" s="570"/>
      <c r="D58" s="570"/>
      <c r="E58" s="570"/>
      <c r="F58" s="570"/>
      <c r="G58" s="570"/>
      <c r="H58" s="570"/>
      <c r="I58" s="570"/>
      <c r="J58" s="156"/>
      <c r="K58" s="156"/>
    </row>
    <row r="59" spans="1:11" ht="11.25" customHeight="1">
      <c r="A59" s="155" t="s">
        <v>374</v>
      </c>
      <c r="B59" s="570" t="s">
        <v>375</v>
      </c>
      <c r="C59" s="570"/>
      <c r="D59" s="570"/>
      <c r="E59" s="570"/>
      <c r="F59" s="570"/>
      <c r="G59" s="570"/>
      <c r="H59" s="570"/>
      <c r="I59" s="570"/>
      <c r="J59" s="156"/>
      <c r="K59" s="156"/>
    </row>
    <row r="60" spans="1:11" ht="23.25" customHeight="1">
      <c r="A60" s="155" t="s">
        <v>376</v>
      </c>
      <c r="B60" s="570" t="s">
        <v>377</v>
      </c>
      <c r="C60" s="570"/>
      <c r="D60" s="570"/>
      <c r="E60" s="570"/>
      <c r="F60" s="570"/>
      <c r="G60" s="570"/>
      <c r="H60" s="570"/>
      <c r="I60" s="570"/>
      <c r="J60" s="156"/>
      <c r="K60" s="156"/>
    </row>
    <row r="61" spans="1:11" ht="24.75" customHeight="1">
      <c r="A61" s="155" t="s">
        <v>378</v>
      </c>
      <c r="B61" s="570" t="s">
        <v>323</v>
      </c>
      <c r="C61" s="570"/>
      <c r="D61" s="570"/>
      <c r="E61" s="570"/>
      <c r="F61" s="570"/>
      <c r="G61" s="570"/>
      <c r="H61" s="570"/>
      <c r="I61" s="570"/>
      <c r="J61" s="156"/>
      <c r="K61" s="156"/>
    </row>
    <row r="62" spans="1:11" ht="11.25" customHeight="1">
      <c r="A62" s="155" t="s">
        <v>379</v>
      </c>
      <c r="B62" s="571" t="s">
        <v>385</v>
      </c>
      <c r="C62" s="571"/>
      <c r="D62" s="571"/>
      <c r="E62" s="571"/>
      <c r="F62" s="571"/>
      <c r="G62" s="571"/>
      <c r="H62" s="571"/>
      <c r="I62" s="571"/>
      <c r="J62" s="156"/>
      <c r="K62" s="156"/>
    </row>
    <row r="63" spans="1:11" ht="36" customHeight="1">
      <c r="A63" s="155" t="s">
        <v>380</v>
      </c>
      <c r="B63" s="571" t="s">
        <v>325</v>
      </c>
      <c r="C63" s="571"/>
      <c r="D63" s="571"/>
      <c r="E63" s="571"/>
      <c r="F63" s="571"/>
      <c r="G63" s="571"/>
      <c r="H63" s="571"/>
      <c r="I63" s="571"/>
      <c r="J63" s="156"/>
      <c r="K63" s="156"/>
    </row>
    <row r="64" spans="1:11" ht="47.25" customHeight="1">
      <c r="A64" s="157" t="s">
        <v>381</v>
      </c>
      <c r="B64" s="570" t="s">
        <v>327</v>
      </c>
      <c r="C64" s="570"/>
      <c r="D64" s="570"/>
      <c r="E64" s="570"/>
      <c r="F64" s="570"/>
      <c r="G64" s="570"/>
      <c r="H64" s="570"/>
      <c r="I64" s="570"/>
      <c r="J64" s="156"/>
      <c r="K64" s="156"/>
    </row>
    <row r="65" spans="1:11" ht="35.25" customHeight="1">
      <c r="A65" s="157" t="s">
        <v>382</v>
      </c>
      <c r="B65" s="571" t="s">
        <v>383</v>
      </c>
      <c r="C65" s="571"/>
      <c r="D65" s="571"/>
      <c r="E65" s="571"/>
      <c r="F65" s="571"/>
      <c r="G65" s="571"/>
      <c r="H65" s="571"/>
      <c r="I65" s="571"/>
      <c r="J65" s="156"/>
      <c r="K65" s="156"/>
    </row>
    <row r="66" spans="1:11" ht="27.75" customHeight="1">
      <c r="A66" s="157" t="s">
        <v>384</v>
      </c>
      <c r="B66" s="570" t="s">
        <v>331</v>
      </c>
      <c r="C66" s="570"/>
      <c r="D66" s="570"/>
      <c r="E66" s="570"/>
      <c r="F66" s="570"/>
      <c r="G66" s="570"/>
      <c r="H66" s="570"/>
      <c r="I66" s="570"/>
      <c r="J66" s="121"/>
      <c r="K66" s="121"/>
    </row>
    <row r="71" spans="1:11" ht="21" hidden="1" customHeight="1"/>
    <row r="72" spans="1:11" ht="1.5" hidden="1" customHeight="1">
      <c r="A72" s="143" t="s">
        <v>47</v>
      </c>
    </row>
    <row r="73" spans="1:11" ht="1.5" hidden="1" customHeight="1">
      <c r="A73" s="143"/>
    </row>
    <row r="74" spans="1:11" ht="0.75" hidden="1" customHeight="1">
      <c r="A74" s="143" t="s">
        <v>144</v>
      </c>
    </row>
    <row r="75" spans="1:11" hidden="1"/>
  </sheetData>
  <sheetProtection formatCells="0" formatColumns="0" formatRows="0" insertColumns="0" insertRows="0" deleteColumns="0" deleteRows="0" sort="0"/>
  <mergeCells count="82">
    <mergeCell ref="B62:I62"/>
    <mergeCell ref="B63:I63"/>
    <mergeCell ref="B64:I64"/>
    <mergeCell ref="B65:I65"/>
    <mergeCell ref="B66:I66"/>
    <mergeCell ref="B61:I61"/>
    <mergeCell ref="E46:H46"/>
    <mergeCell ref="B47:C47"/>
    <mergeCell ref="E47:H47"/>
    <mergeCell ref="B48:C48"/>
    <mergeCell ref="E48:H48"/>
    <mergeCell ref="B49:C49"/>
    <mergeCell ref="E49:H49"/>
    <mergeCell ref="B53:I53"/>
    <mergeCell ref="B54:I54"/>
    <mergeCell ref="B56:I56"/>
    <mergeCell ref="B57:I57"/>
    <mergeCell ref="B58:I58"/>
    <mergeCell ref="B59:I59"/>
    <mergeCell ref="B60:I60"/>
    <mergeCell ref="B55:I55"/>
    <mergeCell ref="D36:E36"/>
    <mergeCell ref="D37:E37"/>
    <mergeCell ref="B38:C39"/>
    <mergeCell ref="D38:E38"/>
    <mergeCell ref="D39:E39"/>
    <mergeCell ref="B27:B37"/>
    <mergeCell ref="C27:C28"/>
    <mergeCell ref="C30:C33"/>
    <mergeCell ref="C34:C35"/>
    <mergeCell ref="D30:E30"/>
    <mergeCell ref="D28:E28"/>
    <mergeCell ref="D29:E29"/>
    <mergeCell ref="D31:E31"/>
    <mergeCell ref="D32:E32"/>
    <mergeCell ref="D33:E33"/>
    <mergeCell ref="D34:E34"/>
    <mergeCell ref="B50:C50"/>
    <mergeCell ref="E50:H50"/>
    <mergeCell ref="A52:K52"/>
    <mergeCell ref="A44:C44"/>
    <mergeCell ref="B45:C45"/>
    <mergeCell ref="E45:H45"/>
    <mergeCell ref="B46:C46"/>
    <mergeCell ref="D35:E35"/>
    <mergeCell ref="D13:E13"/>
    <mergeCell ref="D14:E14"/>
    <mergeCell ref="D15:E15"/>
    <mergeCell ref="D16:E16"/>
    <mergeCell ref="D24:E24"/>
    <mergeCell ref="D25:E25"/>
    <mergeCell ref="D26:E26"/>
    <mergeCell ref="D27:E27"/>
    <mergeCell ref="D23:E23"/>
    <mergeCell ref="B13:B26"/>
    <mergeCell ref="C14:C17"/>
    <mergeCell ref="C18:C19"/>
    <mergeCell ref="D17:E17"/>
    <mergeCell ref="D18:E18"/>
    <mergeCell ref="D19:E19"/>
    <mergeCell ref="D20:E20"/>
    <mergeCell ref="D21:E21"/>
    <mergeCell ref="D22:E22"/>
    <mergeCell ref="C22:C26"/>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3"/>
  <dataValidations count="1">
    <dataValidation type="list" allowBlank="1" showInputMessage="1" showErrorMessage="1" sqref="F13:G39 H52:J65 I40 J45:J50 F41:G43 H13:H50 I44:I45" xr:uid="{00000000-0002-0000-0500-000000000000}">
      <formula1>$A$72:$A$74</formula1>
    </dataValidation>
  </dataValidations>
  <pageMargins left="0.59055118110236227" right="0.59055118110236227" top="0.39370078740157483" bottom="0.39370078740157483" header="0.51181102362204722" footer="0.51181102362204722"/>
  <pageSetup paperSize="9" scale="8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70"/>
  <sheetViews>
    <sheetView showZeros="0" view="pageBreakPreview" zoomScaleNormal="100" zoomScaleSheetLayoutView="100" workbookViewId="0">
      <selection activeCell="A2" sqref="A2:I2"/>
    </sheetView>
  </sheetViews>
  <sheetFormatPr defaultRowHeight="10.5"/>
  <cols>
    <col min="1" max="1" width="4.75" style="123" customWidth="1"/>
    <col min="2" max="2" width="9" style="123" customWidth="1"/>
    <col min="3" max="3" width="15.625" style="123" customWidth="1"/>
    <col min="4" max="4" width="31.125" style="123" customWidth="1"/>
    <col min="5" max="5" width="18.625" style="123" customWidth="1"/>
    <col min="6" max="8" width="6.125" style="123" customWidth="1"/>
    <col min="9" max="9" width="8" style="123" customWidth="1"/>
    <col min="10" max="11" width="6.625" style="123" customWidth="1"/>
    <col min="12" max="12" width="8" style="123" customWidth="1"/>
    <col min="13" max="16384" width="9" style="123"/>
  </cols>
  <sheetData>
    <row r="1" spans="1:13" ht="12" customHeight="1">
      <c r="A1" s="120" t="s">
        <v>450</v>
      </c>
      <c r="B1" s="121"/>
      <c r="C1" s="121"/>
      <c r="D1" s="121"/>
      <c r="E1" s="121"/>
      <c r="F1" s="121"/>
      <c r="G1" s="121"/>
      <c r="H1" s="122"/>
      <c r="I1" s="242" t="str">
        <f>定期検査報告書!AR2</f>
        <v>2025-1様式</v>
      </c>
      <c r="J1" s="121"/>
      <c r="K1" s="121"/>
    </row>
    <row r="2" spans="1:13" s="125" customFormat="1" ht="12" customHeight="1">
      <c r="A2" s="504" t="s">
        <v>255</v>
      </c>
      <c r="B2" s="572"/>
      <c r="C2" s="572"/>
      <c r="D2" s="572"/>
      <c r="E2" s="572"/>
      <c r="F2" s="572"/>
      <c r="G2" s="572"/>
      <c r="H2" s="572"/>
      <c r="I2" s="572"/>
      <c r="J2" s="121"/>
      <c r="K2" s="121"/>
    </row>
    <row r="3" spans="1:13" s="125" customFormat="1" ht="12" customHeight="1">
      <c r="A3" s="504" t="s">
        <v>386</v>
      </c>
      <c r="B3" s="504"/>
      <c r="C3" s="504"/>
      <c r="D3" s="504"/>
      <c r="E3" s="504"/>
      <c r="F3" s="504"/>
      <c r="G3" s="504"/>
      <c r="H3" s="504"/>
      <c r="I3" s="504"/>
      <c r="J3" s="121"/>
      <c r="K3" s="121"/>
    </row>
    <row r="4" spans="1:13" ht="12" customHeight="1" thickBot="1">
      <c r="A4" s="121"/>
      <c r="B4" s="126"/>
      <c r="C4" s="126"/>
      <c r="D4" s="126"/>
      <c r="E4" s="126"/>
      <c r="F4" s="126"/>
      <c r="G4" s="126"/>
      <c r="H4" s="126"/>
      <c r="I4" s="121"/>
      <c r="J4" s="121"/>
      <c r="K4" s="121"/>
    </row>
    <row r="5" spans="1:13" ht="12" customHeight="1">
      <c r="A5" s="505" t="s">
        <v>257</v>
      </c>
      <c r="B5" s="506"/>
      <c r="C5" s="127"/>
      <c r="D5" s="511" t="s">
        <v>110</v>
      </c>
      <c r="E5" s="512"/>
      <c r="F5" s="512"/>
      <c r="G5" s="513"/>
      <c r="H5" s="514" t="s">
        <v>258</v>
      </c>
      <c r="I5" s="515"/>
      <c r="J5" s="121"/>
      <c r="K5" s="121"/>
    </row>
    <row r="6" spans="1:13" ht="12" customHeight="1">
      <c r="A6" s="507"/>
      <c r="B6" s="508"/>
      <c r="C6" s="128" t="s">
        <v>259</v>
      </c>
      <c r="D6" s="516">
        <f>定期検査報告書!$K$89</f>
        <v>0</v>
      </c>
      <c r="E6" s="517"/>
      <c r="F6" s="517"/>
      <c r="G6" s="518"/>
      <c r="H6" s="519"/>
      <c r="I6" s="520"/>
      <c r="J6" s="121"/>
      <c r="K6" s="121"/>
    </row>
    <row r="7" spans="1:13" ht="12" customHeight="1">
      <c r="A7" s="507"/>
      <c r="B7" s="508"/>
      <c r="C7" s="521" t="s">
        <v>260</v>
      </c>
      <c r="D7" s="516">
        <f>定期検査報告書!$K$99</f>
        <v>0</v>
      </c>
      <c r="E7" s="517"/>
      <c r="F7" s="517"/>
      <c r="G7" s="518"/>
      <c r="H7" s="519"/>
      <c r="I7" s="520"/>
      <c r="J7" s="121"/>
      <c r="K7" s="121"/>
    </row>
    <row r="8" spans="1:13" ht="12" customHeight="1" thickBot="1">
      <c r="A8" s="509"/>
      <c r="B8" s="510"/>
      <c r="C8" s="522"/>
      <c r="D8" s="573"/>
      <c r="E8" s="574"/>
      <c r="F8" s="574"/>
      <c r="G8" s="575"/>
      <c r="H8" s="526"/>
      <c r="I8" s="527"/>
      <c r="J8" s="121"/>
      <c r="K8" s="121"/>
      <c r="L8" s="129"/>
      <c r="M8" s="129"/>
    </row>
    <row r="9" spans="1:13" ht="12" customHeight="1" thickBot="1">
      <c r="A9" s="121"/>
      <c r="B9" s="126"/>
      <c r="C9" s="126"/>
      <c r="D9" s="126"/>
      <c r="E9" s="126"/>
      <c r="F9" s="126"/>
      <c r="G9" s="126"/>
      <c r="H9" s="126"/>
      <c r="I9" s="121"/>
      <c r="J9" s="121"/>
      <c r="K9" s="121"/>
      <c r="L9" s="129"/>
      <c r="M9" s="129"/>
    </row>
    <row r="10" spans="1:13" ht="12" customHeight="1">
      <c r="A10" s="528" t="s">
        <v>111</v>
      </c>
      <c r="B10" s="531" t="s">
        <v>261</v>
      </c>
      <c r="C10" s="532"/>
      <c r="D10" s="531" t="s">
        <v>262</v>
      </c>
      <c r="E10" s="537"/>
      <c r="F10" s="514" t="s">
        <v>263</v>
      </c>
      <c r="G10" s="540"/>
      <c r="H10" s="541"/>
      <c r="I10" s="542" t="s">
        <v>264</v>
      </c>
      <c r="J10" s="130"/>
      <c r="K10" s="130"/>
      <c r="L10" s="129"/>
      <c r="M10" s="129"/>
    </row>
    <row r="11" spans="1:13" ht="12" customHeight="1">
      <c r="A11" s="529"/>
      <c r="B11" s="533"/>
      <c r="C11" s="534"/>
      <c r="D11" s="533"/>
      <c r="E11" s="538"/>
      <c r="F11" s="545" t="s">
        <v>265</v>
      </c>
      <c r="G11" s="131" t="s">
        <v>112</v>
      </c>
      <c r="H11" s="132"/>
      <c r="I11" s="543"/>
      <c r="J11" s="130"/>
      <c r="K11" s="130"/>
    </row>
    <row r="12" spans="1:13" ht="21.75" thickBot="1">
      <c r="A12" s="530"/>
      <c r="B12" s="535"/>
      <c r="C12" s="536"/>
      <c r="D12" s="535"/>
      <c r="E12" s="539"/>
      <c r="F12" s="546"/>
      <c r="G12" s="133"/>
      <c r="H12" s="134" t="s">
        <v>266</v>
      </c>
      <c r="I12" s="544"/>
      <c r="J12" s="130"/>
      <c r="K12" s="130"/>
    </row>
    <row r="13" spans="1:13">
      <c r="A13" s="135" t="s">
        <v>267</v>
      </c>
      <c r="B13" s="547" t="s">
        <v>387</v>
      </c>
      <c r="C13" s="136" t="s">
        <v>268</v>
      </c>
      <c r="D13" s="550" t="s">
        <v>269</v>
      </c>
      <c r="E13" s="551"/>
      <c r="F13" s="299"/>
      <c r="G13" s="299"/>
      <c r="H13" s="299"/>
      <c r="I13" s="302"/>
      <c r="J13" s="130"/>
      <c r="K13" s="130"/>
    </row>
    <row r="14" spans="1:13" ht="12" customHeight="1">
      <c r="A14" s="135" t="s">
        <v>270</v>
      </c>
      <c r="B14" s="548"/>
      <c r="C14" s="167" t="s">
        <v>340</v>
      </c>
      <c r="D14" s="550" t="s">
        <v>388</v>
      </c>
      <c r="E14" s="551"/>
      <c r="F14" s="299"/>
      <c r="G14" s="299"/>
      <c r="H14" s="299"/>
      <c r="I14" s="302"/>
      <c r="J14" s="130"/>
      <c r="K14" s="130"/>
    </row>
    <row r="15" spans="1:13">
      <c r="A15" s="135" t="s">
        <v>273</v>
      </c>
      <c r="B15" s="548"/>
      <c r="C15" s="552" t="s">
        <v>347</v>
      </c>
      <c r="D15" s="553" t="s">
        <v>389</v>
      </c>
      <c r="E15" s="554"/>
      <c r="F15" s="299"/>
      <c r="G15" s="299"/>
      <c r="H15" s="299"/>
      <c r="I15" s="302"/>
      <c r="J15" s="130"/>
      <c r="K15" s="130"/>
    </row>
    <row r="16" spans="1:13" ht="12" customHeight="1">
      <c r="A16" s="135" t="s">
        <v>344</v>
      </c>
      <c r="B16" s="548"/>
      <c r="C16" s="552"/>
      <c r="D16" s="555" t="s">
        <v>349</v>
      </c>
      <c r="E16" s="556"/>
      <c r="F16" s="299"/>
      <c r="G16" s="299"/>
      <c r="H16" s="299"/>
      <c r="I16" s="302"/>
      <c r="J16" s="130"/>
      <c r="K16" s="130"/>
    </row>
    <row r="17" spans="1:13" ht="11.25" customHeight="1">
      <c r="A17" s="135" t="s">
        <v>278</v>
      </c>
      <c r="B17" s="548"/>
      <c r="C17" s="137" t="s">
        <v>390</v>
      </c>
      <c r="D17" s="555" t="s">
        <v>297</v>
      </c>
      <c r="E17" s="556"/>
      <c r="F17" s="299"/>
      <c r="G17" s="299"/>
      <c r="H17" s="299"/>
      <c r="I17" s="302"/>
      <c r="J17" s="130"/>
      <c r="K17" s="130"/>
    </row>
    <row r="18" spans="1:13" ht="21">
      <c r="A18" s="135" t="s">
        <v>282</v>
      </c>
      <c r="B18" s="548"/>
      <c r="C18" s="137" t="s">
        <v>351</v>
      </c>
      <c r="D18" s="555" t="s">
        <v>297</v>
      </c>
      <c r="E18" s="556"/>
      <c r="F18" s="299"/>
      <c r="G18" s="299"/>
      <c r="H18" s="299"/>
      <c r="I18" s="302"/>
      <c r="J18" s="130"/>
      <c r="K18" s="130"/>
    </row>
    <row r="19" spans="1:13" ht="11.25" customHeight="1">
      <c r="A19" s="135" t="s">
        <v>284</v>
      </c>
      <c r="B19" s="548"/>
      <c r="C19" s="576" t="s">
        <v>391</v>
      </c>
      <c r="D19" s="555" t="s">
        <v>352</v>
      </c>
      <c r="E19" s="556"/>
      <c r="F19" s="299"/>
      <c r="G19" s="299"/>
      <c r="H19" s="299"/>
      <c r="I19" s="302"/>
      <c r="J19" s="130"/>
      <c r="K19" s="130"/>
    </row>
    <row r="20" spans="1:13" ht="11.25" customHeight="1">
      <c r="A20" s="135" t="s">
        <v>287</v>
      </c>
      <c r="B20" s="548"/>
      <c r="C20" s="548"/>
      <c r="D20" s="555" t="s">
        <v>353</v>
      </c>
      <c r="E20" s="556"/>
      <c r="F20" s="299"/>
      <c r="G20" s="299"/>
      <c r="H20" s="299"/>
      <c r="I20" s="302"/>
      <c r="J20" s="130"/>
      <c r="K20" s="130"/>
    </row>
    <row r="21" spans="1:13" ht="11.25" customHeight="1">
      <c r="A21" s="135" t="s">
        <v>290</v>
      </c>
      <c r="B21" s="548"/>
      <c r="C21" s="548"/>
      <c r="D21" s="555" t="s">
        <v>354</v>
      </c>
      <c r="E21" s="556"/>
      <c r="F21" s="299"/>
      <c r="G21" s="299"/>
      <c r="H21" s="299"/>
      <c r="I21" s="302"/>
      <c r="J21" s="130"/>
      <c r="K21" s="130"/>
    </row>
    <row r="22" spans="1:13" ht="11.25" customHeight="1">
      <c r="A22" s="135" t="s">
        <v>292</v>
      </c>
      <c r="B22" s="548"/>
      <c r="C22" s="548"/>
      <c r="D22" s="555" t="s">
        <v>355</v>
      </c>
      <c r="E22" s="556"/>
      <c r="F22" s="299"/>
      <c r="G22" s="299"/>
      <c r="H22" s="299"/>
      <c r="I22" s="302"/>
      <c r="J22" s="130"/>
      <c r="K22" s="130"/>
    </row>
    <row r="23" spans="1:13" ht="11.25" customHeight="1">
      <c r="A23" s="135" t="s">
        <v>294</v>
      </c>
      <c r="B23" s="549"/>
      <c r="C23" s="549"/>
      <c r="D23" s="555" t="s">
        <v>277</v>
      </c>
      <c r="E23" s="556"/>
      <c r="F23" s="299"/>
      <c r="G23" s="299"/>
      <c r="H23" s="299"/>
      <c r="I23" s="302"/>
      <c r="J23" s="130"/>
      <c r="K23" s="130"/>
    </row>
    <row r="24" spans="1:13" ht="11.25" customHeight="1">
      <c r="A24" s="135" t="s">
        <v>106</v>
      </c>
      <c r="B24" s="552" t="s">
        <v>279</v>
      </c>
      <c r="C24" s="552" t="s">
        <v>280</v>
      </c>
      <c r="D24" s="553" t="s">
        <v>281</v>
      </c>
      <c r="E24" s="554"/>
      <c r="F24" s="299"/>
      <c r="G24" s="299"/>
      <c r="H24" s="299"/>
      <c r="I24" s="302"/>
      <c r="J24" s="130"/>
      <c r="K24" s="130"/>
    </row>
    <row r="25" spans="1:13" ht="11.25" customHeight="1">
      <c r="A25" s="135" t="s">
        <v>107</v>
      </c>
      <c r="B25" s="552"/>
      <c r="C25" s="552"/>
      <c r="D25" s="553" t="s">
        <v>283</v>
      </c>
      <c r="E25" s="554"/>
      <c r="F25" s="299"/>
      <c r="G25" s="299"/>
      <c r="H25" s="299"/>
      <c r="I25" s="302"/>
      <c r="J25" s="130"/>
      <c r="K25" s="130"/>
    </row>
    <row r="26" spans="1:13" ht="11.25" customHeight="1">
      <c r="A26" s="135" t="s">
        <v>108</v>
      </c>
      <c r="B26" s="552"/>
      <c r="C26" s="552" t="s">
        <v>288</v>
      </c>
      <c r="D26" s="553" t="s">
        <v>289</v>
      </c>
      <c r="E26" s="554"/>
      <c r="F26" s="299"/>
      <c r="G26" s="299"/>
      <c r="H26" s="299"/>
      <c r="I26" s="302"/>
      <c r="J26" s="130"/>
      <c r="K26" s="130"/>
    </row>
    <row r="27" spans="1:13" ht="11.25" customHeight="1">
      <c r="A27" s="135" t="s">
        <v>109</v>
      </c>
      <c r="B27" s="552"/>
      <c r="C27" s="552"/>
      <c r="D27" s="555" t="s">
        <v>291</v>
      </c>
      <c r="E27" s="556"/>
      <c r="F27" s="299"/>
      <c r="G27" s="299"/>
      <c r="H27" s="299"/>
      <c r="I27" s="302"/>
      <c r="J27" s="130"/>
      <c r="K27" s="130"/>
    </row>
    <row r="28" spans="1:13" ht="11.25" customHeight="1">
      <c r="A28" s="135" t="s">
        <v>301</v>
      </c>
      <c r="B28" s="552"/>
      <c r="C28" s="552"/>
      <c r="D28" s="555" t="s">
        <v>293</v>
      </c>
      <c r="E28" s="556"/>
      <c r="F28" s="299"/>
      <c r="G28" s="299"/>
      <c r="H28" s="299"/>
      <c r="I28" s="302"/>
      <c r="J28" s="130"/>
      <c r="K28" s="130"/>
    </row>
    <row r="29" spans="1:13" ht="11.25" customHeight="1">
      <c r="A29" s="135" t="s">
        <v>304</v>
      </c>
      <c r="B29" s="552"/>
      <c r="C29" s="552"/>
      <c r="D29" s="553" t="s">
        <v>295</v>
      </c>
      <c r="E29" s="554"/>
      <c r="F29" s="299"/>
      <c r="G29" s="299"/>
      <c r="H29" s="299"/>
      <c r="I29" s="302"/>
      <c r="J29" s="130"/>
      <c r="K29" s="130"/>
      <c r="M29" s="143"/>
    </row>
    <row r="30" spans="1:13" ht="11.25" customHeight="1">
      <c r="A30" s="135" t="s">
        <v>356</v>
      </c>
      <c r="B30" s="552"/>
      <c r="C30" s="552" t="s">
        <v>296</v>
      </c>
      <c r="D30" s="550" t="s">
        <v>297</v>
      </c>
      <c r="E30" s="551"/>
      <c r="F30" s="299"/>
      <c r="G30" s="299"/>
      <c r="H30" s="299"/>
      <c r="I30" s="302"/>
      <c r="J30" s="130"/>
      <c r="K30" s="130"/>
    </row>
    <row r="31" spans="1:13" ht="11.25" customHeight="1">
      <c r="A31" s="135" t="s">
        <v>357</v>
      </c>
      <c r="B31" s="552"/>
      <c r="C31" s="552"/>
      <c r="D31" s="550" t="s">
        <v>298</v>
      </c>
      <c r="E31" s="551"/>
      <c r="F31" s="299"/>
      <c r="G31" s="299"/>
      <c r="H31" s="299"/>
      <c r="I31" s="302"/>
      <c r="J31" s="130"/>
      <c r="K31" s="130"/>
    </row>
    <row r="32" spans="1:13" ht="11.25" customHeight="1">
      <c r="A32" s="135" t="s">
        <v>358</v>
      </c>
      <c r="B32" s="552"/>
      <c r="C32" s="167" t="s">
        <v>299</v>
      </c>
      <c r="D32" s="550" t="s">
        <v>286</v>
      </c>
      <c r="E32" s="551"/>
      <c r="F32" s="299"/>
      <c r="G32" s="299"/>
      <c r="H32" s="299"/>
      <c r="I32" s="302"/>
      <c r="J32" s="130"/>
      <c r="K32" s="130"/>
    </row>
    <row r="33" spans="1:11" ht="11.25" customHeight="1">
      <c r="A33" s="135" t="s">
        <v>359</v>
      </c>
      <c r="B33" s="552"/>
      <c r="C33" s="167" t="s">
        <v>364</v>
      </c>
      <c r="D33" s="550" t="s">
        <v>286</v>
      </c>
      <c r="E33" s="551"/>
      <c r="F33" s="299"/>
      <c r="G33" s="299"/>
      <c r="H33" s="299"/>
      <c r="I33" s="302"/>
      <c r="J33" s="130"/>
      <c r="K33" s="130"/>
    </row>
    <row r="34" spans="1:11" ht="11.25" customHeight="1">
      <c r="A34" s="135" t="s">
        <v>360</v>
      </c>
      <c r="B34" s="552" t="s">
        <v>302</v>
      </c>
      <c r="C34" s="552"/>
      <c r="D34" s="550" t="s">
        <v>392</v>
      </c>
      <c r="E34" s="551"/>
      <c r="F34" s="299"/>
      <c r="G34" s="299"/>
      <c r="H34" s="299"/>
      <c r="I34" s="302"/>
      <c r="J34" s="130"/>
      <c r="K34" s="130"/>
    </row>
    <row r="35" spans="1:11" ht="11.25" customHeight="1" thickBot="1">
      <c r="A35" s="135" t="s">
        <v>361</v>
      </c>
      <c r="B35" s="557"/>
      <c r="C35" s="557"/>
      <c r="D35" s="550" t="s">
        <v>305</v>
      </c>
      <c r="E35" s="551"/>
      <c r="F35" s="299"/>
      <c r="G35" s="299"/>
      <c r="H35" s="299"/>
      <c r="I35" s="302"/>
      <c r="J35" s="130"/>
      <c r="K35" s="130"/>
    </row>
    <row r="36" spans="1:11" ht="11.25" customHeight="1">
      <c r="A36" s="139" t="s">
        <v>332</v>
      </c>
      <c r="B36" s="140"/>
      <c r="C36" s="141"/>
      <c r="D36" s="141"/>
      <c r="E36" s="141"/>
      <c r="F36" s="141"/>
      <c r="G36" s="141"/>
      <c r="H36" s="141"/>
      <c r="I36" s="142"/>
      <c r="J36" s="130"/>
      <c r="K36" s="130"/>
    </row>
    <row r="37" spans="1:11" ht="11.25" customHeight="1">
      <c r="A37" s="144"/>
      <c r="B37" s="145"/>
      <c r="C37" s="168"/>
      <c r="D37" s="169"/>
      <c r="E37" s="170"/>
      <c r="F37" s="299"/>
      <c r="G37" s="299"/>
      <c r="H37" s="299"/>
      <c r="I37" s="302"/>
      <c r="J37" s="130"/>
      <c r="K37" s="130"/>
    </row>
    <row r="38" spans="1:11" ht="11.25" customHeight="1">
      <c r="A38" s="144"/>
      <c r="B38" s="145"/>
      <c r="C38" s="168"/>
      <c r="D38" s="169"/>
      <c r="E38" s="170"/>
      <c r="F38" s="299"/>
      <c r="G38" s="299"/>
      <c r="H38" s="299"/>
      <c r="I38" s="302"/>
      <c r="J38" s="130"/>
      <c r="K38" s="130"/>
    </row>
    <row r="39" spans="1:11" ht="11.25" customHeight="1" thickBot="1">
      <c r="A39" s="146"/>
      <c r="B39" s="147"/>
      <c r="C39" s="171"/>
      <c r="D39" s="172"/>
      <c r="E39" s="173"/>
      <c r="F39" s="299"/>
      <c r="G39" s="299"/>
      <c r="H39" s="299"/>
      <c r="I39" s="303"/>
      <c r="J39" s="130"/>
      <c r="K39" s="130"/>
    </row>
    <row r="40" spans="1:11" ht="11.25" customHeight="1">
      <c r="A40" s="558" t="s">
        <v>37</v>
      </c>
      <c r="B40" s="559"/>
      <c r="C40" s="559"/>
      <c r="D40" s="148"/>
      <c r="E40" s="148"/>
      <c r="F40" s="148"/>
      <c r="G40" s="148"/>
      <c r="H40" s="148"/>
      <c r="I40" s="149"/>
      <c r="J40" s="130"/>
      <c r="K40" s="130"/>
    </row>
    <row r="41" spans="1:11" ht="21" customHeight="1">
      <c r="A41" s="150" t="s">
        <v>111</v>
      </c>
      <c r="B41" s="560" t="s">
        <v>262</v>
      </c>
      <c r="C41" s="561"/>
      <c r="D41" s="151" t="s">
        <v>38</v>
      </c>
      <c r="E41" s="560" t="s">
        <v>39</v>
      </c>
      <c r="F41" s="562"/>
      <c r="G41" s="562"/>
      <c r="H41" s="563"/>
      <c r="I41" s="152" t="s">
        <v>40</v>
      </c>
      <c r="J41" s="130"/>
      <c r="K41" s="130"/>
    </row>
    <row r="42" spans="1:11" ht="21" customHeight="1">
      <c r="A42" s="153"/>
      <c r="B42" s="495"/>
      <c r="C42" s="496"/>
      <c r="D42" s="307"/>
      <c r="E42" s="495"/>
      <c r="F42" s="497"/>
      <c r="G42" s="497"/>
      <c r="H42" s="498"/>
      <c r="I42" s="302"/>
      <c r="J42" s="130"/>
      <c r="K42" s="130"/>
    </row>
    <row r="43" spans="1:11" ht="21" customHeight="1">
      <c r="A43" s="153"/>
      <c r="B43" s="495"/>
      <c r="C43" s="496"/>
      <c r="D43" s="307"/>
      <c r="E43" s="495"/>
      <c r="F43" s="497"/>
      <c r="G43" s="497"/>
      <c r="H43" s="498"/>
      <c r="I43" s="302"/>
      <c r="J43" s="130"/>
      <c r="K43" s="130"/>
    </row>
    <row r="44" spans="1:11" ht="21" customHeight="1">
      <c r="A44" s="153"/>
      <c r="B44" s="495"/>
      <c r="C44" s="496"/>
      <c r="D44" s="307"/>
      <c r="E44" s="495"/>
      <c r="F44" s="497"/>
      <c r="G44" s="497"/>
      <c r="H44" s="498"/>
      <c r="I44" s="302"/>
      <c r="J44" s="130"/>
      <c r="K44" s="130"/>
    </row>
    <row r="45" spans="1:11" ht="21" customHeight="1">
      <c r="A45" s="153"/>
      <c r="B45" s="495"/>
      <c r="C45" s="496"/>
      <c r="D45" s="307"/>
      <c r="E45" s="495"/>
      <c r="F45" s="497"/>
      <c r="G45" s="497"/>
      <c r="H45" s="498"/>
      <c r="I45" s="302"/>
      <c r="J45" s="130"/>
      <c r="K45" s="130"/>
    </row>
    <row r="46" spans="1:11" ht="21" customHeight="1" thickBot="1">
      <c r="A46" s="154"/>
      <c r="B46" s="499"/>
      <c r="C46" s="500"/>
      <c r="D46" s="308"/>
      <c r="E46" s="499"/>
      <c r="F46" s="501"/>
      <c r="G46" s="501"/>
      <c r="H46" s="502"/>
      <c r="I46" s="303"/>
      <c r="J46" s="130"/>
      <c r="K46" s="130"/>
    </row>
    <row r="47" spans="1:11" ht="12" customHeight="1">
      <c r="A47" s="121"/>
      <c r="B47" s="121"/>
      <c r="C47" s="121"/>
      <c r="D47" s="121"/>
      <c r="E47" s="121"/>
      <c r="F47" s="121"/>
      <c r="G47" s="121"/>
      <c r="H47" s="121"/>
      <c r="I47" s="121"/>
      <c r="J47" s="121"/>
      <c r="K47" s="121"/>
    </row>
    <row r="48" spans="1:11" ht="12" customHeight="1">
      <c r="A48" s="503" t="s">
        <v>41</v>
      </c>
      <c r="B48" s="503"/>
      <c r="C48" s="503"/>
      <c r="D48" s="503"/>
      <c r="E48" s="503"/>
      <c r="F48" s="503"/>
      <c r="G48" s="503"/>
      <c r="H48" s="503"/>
      <c r="I48" s="503"/>
      <c r="J48" s="503"/>
      <c r="K48" s="503"/>
    </row>
    <row r="49" spans="1:11">
      <c r="A49" s="155" t="s">
        <v>368</v>
      </c>
      <c r="B49" s="570" t="s">
        <v>308</v>
      </c>
      <c r="C49" s="570"/>
      <c r="D49" s="570"/>
      <c r="E49" s="570"/>
      <c r="F49" s="570"/>
      <c r="G49" s="570"/>
      <c r="H49" s="570"/>
      <c r="I49" s="570"/>
      <c r="J49" s="156"/>
      <c r="K49" s="156"/>
    </row>
    <row r="50" spans="1:11" ht="12" customHeight="1">
      <c r="A50" s="155" t="s">
        <v>369</v>
      </c>
      <c r="B50" s="570" t="s">
        <v>42</v>
      </c>
      <c r="C50" s="570"/>
      <c r="D50" s="570"/>
      <c r="E50" s="570"/>
      <c r="F50" s="570"/>
      <c r="G50" s="570"/>
      <c r="H50" s="570"/>
      <c r="I50" s="570"/>
      <c r="J50" s="156"/>
      <c r="K50" s="156"/>
    </row>
    <row r="51" spans="1:11" ht="24" customHeight="1">
      <c r="A51" s="155" t="s">
        <v>370</v>
      </c>
      <c r="B51" s="570" t="s">
        <v>311</v>
      </c>
      <c r="C51" s="570"/>
      <c r="D51" s="570"/>
      <c r="E51" s="570"/>
      <c r="F51" s="570"/>
      <c r="G51" s="570"/>
      <c r="H51" s="570"/>
      <c r="I51" s="570"/>
      <c r="J51" s="156"/>
      <c r="K51" s="156"/>
    </row>
    <row r="52" spans="1:11" ht="11.25" customHeight="1">
      <c r="A52" s="155" t="s">
        <v>371</v>
      </c>
      <c r="B52" s="570" t="s">
        <v>313</v>
      </c>
      <c r="C52" s="570"/>
      <c r="D52" s="570"/>
      <c r="E52" s="570"/>
      <c r="F52" s="570"/>
      <c r="G52" s="570"/>
      <c r="H52" s="570"/>
      <c r="I52" s="570"/>
      <c r="J52" s="156"/>
      <c r="K52" s="156"/>
    </row>
    <row r="53" spans="1:11" ht="11.25" customHeight="1">
      <c r="A53" s="155" t="s">
        <v>372</v>
      </c>
      <c r="B53" s="570" t="s">
        <v>315</v>
      </c>
      <c r="C53" s="570"/>
      <c r="D53" s="570"/>
      <c r="E53" s="570"/>
      <c r="F53" s="570"/>
      <c r="G53" s="570"/>
      <c r="H53" s="570"/>
      <c r="I53" s="570"/>
      <c r="J53" s="156"/>
      <c r="K53" s="156"/>
    </row>
    <row r="54" spans="1:11" ht="24" customHeight="1">
      <c r="A54" s="155" t="s">
        <v>373</v>
      </c>
      <c r="B54" s="570" t="s">
        <v>317</v>
      </c>
      <c r="C54" s="570"/>
      <c r="D54" s="570"/>
      <c r="E54" s="570"/>
      <c r="F54" s="570"/>
      <c r="G54" s="570"/>
      <c r="H54" s="570"/>
      <c r="I54" s="570"/>
      <c r="J54" s="156"/>
      <c r="K54" s="156"/>
    </row>
    <row r="55" spans="1:11" ht="11.25" customHeight="1">
      <c r="A55" s="155" t="s">
        <v>374</v>
      </c>
      <c r="B55" s="570" t="s">
        <v>375</v>
      </c>
      <c r="C55" s="570"/>
      <c r="D55" s="570"/>
      <c r="E55" s="570"/>
      <c r="F55" s="570"/>
      <c r="G55" s="570"/>
      <c r="H55" s="570"/>
      <c r="I55" s="570"/>
      <c r="J55" s="156"/>
      <c r="K55" s="156"/>
    </row>
    <row r="56" spans="1:11" ht="21" customHeight="1">
      <c r="A56" s="155" t="s">
        <v>376</v>
      </c>
      <c r="B56" s="570" t="s">
        <v>377</v>
      </c>
      <c r="C56" s="570"/>
      <c r="D56" s="570"/>
      <c r="E56" s="570"/>
      <c r="F56" s="570"/>
      <c r="G56" s="570"/>
      <c r="H56" s="570"/>
      <c r="I56" s="570"/>
      <c r="J56" s="156"/>
      <c r="K56" s="156"/>
    </row>
    <row r="57" spans="1:11" ht="25.5" customHeight="1">
      <c r="A57" s="155" t="s">
        <v>378</v>
      </c>
      <c r="B57" s="570" t="s">
        <v>323</v>
      </c>
      <c r="C57" s="570"/>
      <c r="D57" s="570"/>
      <c r="E57" s="570"/>
      <c r="F57" s="570"/>
      <c r="G57" s="570"/>
      <c r="H57" s="570"/>
      <c r="I57" s="570"/>
      <c r="J57" s="156"/>
      <c r="K57" s="156"/>
    </row>
    <row r="58" spans="1:11" ht="32.25" customHeight="1">
      <c r="A58" s="155" t="s">
        <v>379</v>
      </c>
      <c r="B58" s="571" t="s">
        <v>325</v>
      </c>
      <c r="C58" s="571"/>
      <c r="D58" s="571"/>
      <c r="E58" s="571"/>
      <c r="F58" s="571"/>
      <c r="G58" s="571"/>
      <c r="H58" s="571"/>
      <c r="I58" s="571"/>
      <c r="J58" s="156"/>
      <c r="K58" s="156"/>
    </row>
    <row r="59" spans="1:11" ht="44.25" customHeight="1">
      <c r="A59" s="157" t="s">
        <v>380</v>
      </c>
      <c r="B59" s="570" t="s">
        <v>327</v>
      </c>
      <c r="C59" s="570"/>
      <c r="D59" s="570"/>
      <c r="E59" s="570"/>
      <c r="F59" s="570"/>
      <c r="G59" s="570"/>
      <c r="H59" s="570"/>
      <c r="I59" s="570"/>
      <c r="J59" s="156"/>
      <c r="K59" s="156"/>
    </row>
    <row r="60" spans="1:11" ht="24.75" customHeight="1">
      <c r="A60" s="157" t="s">
        <v>381</v>
      </c>
      <c r="B60" s="571" t="s">
        <v>393</v>
      </c>
      <c r="C60" s="571"/>
      <c r="D60" s="571"/>
      <c r="E60" s="571"/>
      <c r="F60" s="571"/>
      <c r="G60" s="571"/>
      <c r="H60" s="571"/>
      <c r="I60" s="571"/>
      <c r="J60" s="156"/>
      <c r="K60" s="156"/>
    </row>
    <row r="61" spans="1:11" ht="26.25" customHeight="1">
      <c r="A61" s="157" t="s">
        <v>382</v>
      </c>
      <c r="B61" s="570" t="s">
        <v>331</v>
      </c>
      <c r="C61" s="570"/>
      <c r="D61" s="570"/>
      <c r="E61" s="570"/>
      <c r="F61" s="570"/>
      <c r="G61" s="570"/>
      <c r="H61" s="570"/>
      <c r="I61" s="570"/>
      <c r="J61" s="121"/>
      <c r="K61" s="121"/>
    </row>
    <row r="66" spans="1:1" ht="21" hidden="1" customHeight="1"/>
    <row r="67" spans="1:1" ht="1.5" hidden="1" customHeight="1">
      <c r="A67" s="143" t="s">
        <v>47</v>
      </c>
    </row>
    <row r="68" spans="1:1" ht="1.5" hidden="1" customHeight="1">
      <c r="A68" s="143"/>
    </row>
    <row r="69" spans="1:1" ht="0.75" hidden="1" customHeight="1">
      <c r="A69" s="143" t="s">
        <v>144</v>
      </c>
    </row>
    <row r="70" spans="1:1" hidden="1"/>
  </sheetData>
  <sheetProtection formatCells="0" formatColumns="0" formatRows="0" insertColumns="0" insertRows="0" deleteColumns="0" deleteRows="0" sort="0"/>
  <mergeCells count="76">
    <mergeCell ref="B50:I50"/>
    <mergeCell ref="B51:I51"/>
    <mergeCell ref="A40:C40"/>
    <mergeCell ref="B41:C41"/>
    <mergeCell ref="E41:H41"/>
    <mergeCell ref="B42:C42"/>
    <mergeCell ref="E42:H42"/>
    <mergeCell ref="B43:C43"/>
    <mergeCell ref="B49:I49"/>
    <mergeCell ref="B44:C44"/>
    <mergeCell ref="E44:H44"/>
    <mergeCell ref="B45:C45"/>
    <mergeCell ref="E45:H45"/>
    <mergeCell ref="B46:C46"/>
    <mergeCell ref="E46:H46"/>
    <mergeCell ref="A48:K48"/>
    <mergeCell ref="B34:C35"/>
    <mergeCell ref="D26:E26"/>
    <mergeCell ref="D27:E27"/>
    <mergeCell ref="D28:E28"/>
    <mergeCell ref="D29:E29"/>
    <mergeCell ref="D30:E30"/>
    <mergeCell ref="B24:B33"/>
    <mergeCell ref="C24:C25"/>
    <mergeCell ref="C26:C29"/>
    <mergeCell ref="C30:C31"/>
    <mergeCell ref="A10:A12"/>
    <mergeCell ref="B10:C12"/>
    <mergeCell ref="D10:E12"/>
    <mergeCell ref="D24:E24"/>
    <mergeCell ref="D25:E25"/>
    <mergeCell ref="B13:B23"/>
    <mergeCell ref="C15:C16"/>
    <mergeCell ref="C19:C23"/>
    <mergeCell ref="D14:E14"/>
    <mergeCell ref="D15:E15"/>
    <mergeCell ref="D16:E16"/>
    <mergeCell ref="D17:E17"/>
    <mergeCell ref="F10:H10"/>
    <mergeCell ref="F11:F12"/>
    <mergeCell ref="I10:I12"/>
    <mergeCell ref="D34:E34"/>
    <mergeCell ref="E43:H43"/>
    <mergeCell ref="D33:E33"/>
    <mergeCell ref="D19:E19"/>
    <mergeCell ref="D35:E35"/>
    <mergeCell ref="D31:E31"/>
    <mergeCell ref="D32:E32"/>
    <mergeCell ref="D18:E18"/>
    <mergeCell ref="D20:E20"/>
    <mergeCell ref="D21:E21"/>
    <mergeCell ref="D22:E22"/>
    <mergeCell ref="D23:E23"/>
    <mergeCell ref="D13:E13"/>
    <mergeCell ref="B52:I52"/>
    <mergeCell ref="B53:I53"/>
    <mergeCell ref="B54:I54"/>
    <mergeCell ref="B55:I55"/>
    <mergeCell ref="B56:I56"/>
    <mergeCell ref="B57:I57"/>
    <mergeCell ref="B58:I58"/>
    <mergeCell ref="B59:I59"/>
    <mergeCell ref="B60:I60"/>
    <mergeCell ref="B61:I61"/>
    <mergeCell ref="A2:I2"/>
    <mergeCell ref="A3:I3"/>
    <mergeCell ref="D5:G5"/>
    <mergeCell ref="H5:I5"/>
    <mergeCell ref="D6:G6"/>
    <mergeCell ref="H6:I6"/>
    <mergeCell ref="A5:B8"/>
    <mergeCell ref="C7:C8"/>
    <mergeCell ref="D8:G8"/>
    <mergeCell ref="H8:I8"/>
    <mergeCell ref="D7:G7"/>
    <mergeCell ref="H7:I7"/>
  </mergeCells>
  <phoneticPr fontId="3"/>
  <dataValidations count="1">
    <dataValidation type="list" allowBlank="1" showInputMessage="1" showErrorMessage="1" sqref="F13:G35 I47:I49 H51:J61 I36 H12:H36 F37:H39 H41:H49 J41:J49 I41 I12" xr:uid="{00000000-0002-0000-0600-000000000000}">
      <formula1>$A$67:$A$69</formula1>
    </dataValidation>
  </dataValidations>
  <pageMargins left="0.59055118110236227" right="0.59055118110236227" top="0.39370078740157483" bottom="0.39370078740157483" header="0.51181102362204722" footer="0.51181102362204722"/>
  <pageSetup paperSize="9" scale="8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69"/>
  <sheetViews>
    <sheetView showZeros="0" view="pageBreakPreview" zoomScaleNormal="100" zoomScaleSheetLayoutView="100" workbookViewId="0">
      <selection activeCell="A2" sqref="A2:I2"/>
    </sheetView>
  </sheetViews>
  <sheetFormatPr defaultRowHeight="10.5"/>
  <cols>
    <col min="1" max="1" width="4.75" style="123" customWidth="1"/>
    <col min="2" max="2" width="9" style="123" customWidth="1"/>
    <col min="3" max="3" width="15.625" style="123" customWidth="1"/>
    <col min="4" max="4" width="31.125" style="123" customWidth="1"/>
    <col min="5" max="5" width="18.625" style="123" customWidth="1"/>
    <col min="6" max="8" width="6.125" style="123" customWidth="1"/>
    <col min="9" max="9" width="8" style="123" customWidth="1"/>
    <col min="10" max="11" width="6.625" style="123" customWidth="1"/>
    <col min="12" max="12" width="8" style="123" customWidth="1"/>
    <col min="13" max="16384" width="9" style="123"/>
  </cols>
  <sheetData>
    <row r="1" spans="1:13" ht="12" customHeight="1">
      <c r="A1" s="120" t="s">
        <v>394</v>
      </c>
      <c r="B1" s="121"/>
      <c r="C1" s="121"/>
      <c r="D1" s="121"/>
      <c r="E1" s="121"/>
      <c r="F1" s="121"/>
      <c r="G1" s="121"/>
      <c r="H1" s="122"/>
      <c r="I1" s="242" t="str">
        <f>定期検査報告書!AR2</f>
        <v>2025-1様式</v>
      </c>
      <c r="J1" s="121"/>
      <c r="K1" s="121"/>
    </row>
    <row r="2" spans="1:13" s="125" customFormat="1" ht="12" customHeight="1">
      <c r="A2" s="504" t="s">
        <v>255</v>
      </c>
      <c r="B2" s="572"/>
      <c r="C2" s="572"/>
      <c r="D2" s="572"/>
      <c r="E2" s="572"/>
      <c r="F2" s="572"/>
      <c r="G2" s="572"/>
      <c r="H2" s="572"/>
      <c r="I2" s="572"/>
      <c r="J2" s="121"/>
      <c r="K2" s="121"/>
    </row>
    <row r="3" spans="1:13" s="125" customFormat="1" ht="12" customHeight="1">
      <c r="A3" s="504" t="s">
        <v>395</v>
      </c>
      <c r="B3" s="504"/>
      <c r="C3" s="504"/>
      <c r="D3" s="504"/>
      <c r="E3" s="504"/>
      <c r="F3" s="504"/>
      <c r="G3" s="504"/>
      <c r="H3" s="504"/>
      <c r="I3" s="504"/>
      <c r="J3" s="121"/>
      <c r="K3" s="121"/>
    </row>
    <row r="4" spans="1:13" ht="12" customHeight="1" thickBot="1">
      <c r="A4" s="121"/>
      <c r="B4" s="126"/>
      <c r="C4" s="126"/>
      <c r="D4" s="126"/>
      <c r="E4" s="126"/>
      <c r="F4" s="126"/>
      <c r="G4" s="126"/>
      <c r="H4" s="126"/>
      <c r="I4" s="121"/>
      <c r="J4" s="121"/>
      <c r="K4" s="121"/>
    </row>
    <row r="5" spans="1:13" ht="12" customHeight="1">
      <c r="A5" s="505" t="s">
        <v>257</v>
      </c>
      <c r="B5" s="506"/>
      <c r="C5" s="127"/>
      <c r="D5" s="511" t="s">
        <v>110</v>
      </c>
      <c r="E5" s="512"/>
      <c r="F5" s="512"/>
      <c r="G5" s="513"/>
      <c r="H5" s="514" t="s">
        <v>258</v>
      </c>
      <c r="I5" s="515"/>
      <c r="J5" s="121"/>
      <c r="K5" s="121"/>
    </row>
    <row r="6" spans="1:13" ht="12" customHeight="1">
      <c r="A6" s="507"/>
      <c r="B6" s="508"/>
      <c r="C6" s="128" t="s">
        <v>259</v>
      </c>
      <c r="D6" s="516">
        <f>定期検査報告書!$K$89</f>
        <v>0</v>
      </c>
      <c r="E6" s="517"/>
      <c r="F6" s="517"/>
      <c r="G6" s="518"/>
      <c r="H6" s="519"/>
      <c r="I6" s="520"/>
      <c r="J6" s="121"/>
      <c r="K6" s="121"/>
    </row>
    <row r="7" spans="1:13" ht="12" customHeight="1">
      <c r="A7" s="507"/>
      <c r="B7" s="508"/>
      <c r="C7" s="521" t="s">
        <v>260</v>
      </c>
      <c r="D7" s="516">
        <f>定期検査報告書!$K$99</f>
        <v>0</v>
      </c>
      <c r="E7" s="517"/>
      <c r="F7" s="517"/>
      <c r="G7" s="518"/>
      <c r="H7" s="519"/>
      <c r="I7" s="520"/>
      <c r="J7" s="121"/>
      <c r="K7" s="121"/>
    </row>
    <row r="8" spans="1:13" ht="12" customHeight="1" thickBot="1">
      <c r="A8" s="509"/>
      <c r="B8" s="510"/>
      <c r="C8" s="522"/>
      <c r="D8" s="573"/>
      <c r="E8" s="574"/>
      <c r="F8" s="574"/>
      <c r="G8" s="575"/>
      <c r="H8" s="526"/>
      <c r="I8" s="527"/>
      <c r="J8" s="121"/>
      <c r="K8" s="121"/>
      <c r="L8" s="129"/>
      <c r="M8" s="129"/>
    </row>
    <row r="9" spans="1:13" ht="12" customHeight="1" thickBot="1">
      <c r="A9" s="121"/>
      <c r="B9" s="126"/>
      <c r="C9" s="126"/>
      <c r="D9" s="126"/>
      <c r="E9" s="126"/>
      <c r="F9" s="126"/>
      <c r="G9" s="126"/>
      <c r="H9" s="126"/>
      <c r="I9" s="121"/>
      <c r="J9" s="121"/>
      <c r="K9" s="121"/>
      <c r="L9" s="129"/>
      <c r="M9" s="129"/>
    </row>
    <row r="10" spans="1:13" ht="12" customHeight="1">
      <c r="A10" s="528" t="s">
        <v>111</v>
      </c>
      <c r="B10" s="531" t="s">
        <v>396</v>
      </c>
      <c r="C10" s="532"/>
      <c r="D10" s="531" t="s">
        <v>262</v>
      </c>
      <c r="E10" s="537"/>
      <c r="F10" s="514" t="s">
        <v>263</v>
      </c>
      <c r="G10" s="540"/>
      <c r="H10" s="541"/>
      <c r="I10" s="542" t="s">
        <v>264</v>
      </c>
      <c r="J10" s="130"/>
      <c r="K10" s="130"/>
      <c r="L10" s="129"/>
      <c r="M10" s="129"/>
    </row>
    <row r="11" spans="1:13" ht="12" customHeight="1">
      <c r="A11" s="529"/>
      <c r="B11" s="533"/>
      <c r="C11" s="534"/>
      <c r="D11" s="533"/>
      <c r="E11" s="538"/>
      <c r="F11" s="545" t="s">
        <v>397</v>
      </c>
      <c r="G11" s="131" t="s">
        <v>112</v>
      </c>
      <c r="H11" s="132"/>
      <c r="I11" s="543"/>
      <c r="J11" s="130"/>
      <c r="K11" s="130"/>
    </row>
    <row r="12" spans="1:13" ht="21.75" thickBot="1">
      <c r="A12" s="530"/>
      <c r="B12" s="535"/>
      <c r="C12" s="536"/>
      <c r="D12" s="535"/>
      <c r="E12" s="539"/>
      <c r="F12" s="546"/>
      <c r="G12" s="133"/>
      <c r="H12" s="134" t="s">
        <v>398</v>
      </c>
      <c r="I12" s="544"/>
      <c r="J12" s="130"/>
      <c r="K12" s="130"/>
    </row>
    <row r="13" spans="1:13" ht="10.5" customHeight="1">
      <c r="A13" s="135" t="s">
        <v>399</v>
      </c>
      <c r="B13" s="547" t="s">
        <v>400</v>
      </c>
      <c r="C13" s="136" t="s">
        <v>268</v>
      </c>
      <c r="D13" s="550" t="s">
        <v>401</v>
      </c>
      <c r="E13" s="551"/>
      <c r="F13" s="299"/>
      <c r="G13" s="299"/>
      <c r="H13" s="299"/>
      <c r="I13" s="302"/>
      <c r="J13" s="130"/>
      <c r="K13" s="130"/>
    </row>
    <row r="14" spans="1:13" ht="12" customHeight="1">
      <c r="A14" s="135" t="s">
        <v>402</v>
      </c>
      <c r="B14" s="548"/>
      <c r="C14" s="167" t="s">
        <v>403</v>
      </c>
      <c r="D14" s="550" t="s">
        <v>404</v>
      </c>
      <c r="E14" s="551"/>
      <c r="F14" s="299"/>
      <c r="G14" s="299"/>
      <c r="H14" s="299"/>
      <c r="I14" s="302"/>
      <c r="J14" s="130"/>
      <c r="K14" s="130"/>
    </row>
    <row r="15" spans="1:13">
      <c r="A15" s="135" t="s">
        <v>342</v>
      </c>
      <c r="B15" s="548"/>
      <c r="C15" s="167" t="s">
        <v>405</v>
      </c>
      <c r="D15" s="553" t="s">
        <v>406</v>
      </c>
      <c r="E15" s="554"/>
      <c r="F15" s="299"/>
      <c r="G15" s="299"/>
      <c r="H15" s="299"/>
      <c r="I15" s="302"/>
      <c r="J15" s="130"/>
      <c r="K15" s="130"/>
    </row>
    <row r="16" spans="1:13" ht="12" customHeight="1">
      <c r="A16" s="135" t="s">
        <v>344</v>
      </c>
      <c r="B16" s="548"/>
      <c r="C16" s="167" t="s">
        <v>407</v>
      </c>
      <c r="D16" s="555" t="s">
        <v>408</v>
      </c>
      <c r="E16" s="556"/>
      <c r="F16" s="299"/>
      <c r="G16" s="299"/>
      <c r="H16" s="299"/>
      <c r="I16" s="302"/>
      <c r="J16" s="130"/>
      <c r="K16" s="130"/>
    </row>
    <row r="17" spans="1:13" ht="11.25" customHeight="1">
      <c r="A17" s="135" t="s">
        <v>278</v>
      </c>
      <c r="B17" s="548"/>
      <c r="C17" s="576" t="s">
        <v>409</v>
      </c>
      <c r="D17" s="555" t="s">
        <v>410</v>
      </c>
      <c r="E17" s="556"/>
      <c r="F17" s="299"/>
      <c r="G17" s="299"/>
      <c r="H17" s="299"/>
      <c r="I17" s="302"/>
      <c r="J17" s="130"/>
      <c r="K17" s="130"/>
    </row>
    <row r="18" spans="1:13">
      <c r="A18" s="135" t="s">
        <v>282</v>
      </c>
      <c r="B18" s="548"/>
      <c r="C18" s="549"/>
      <c r="D18" s="555" t="s">
        <v>411</v>
      </c>
      <c r="E18" s="556"/>
      <c r="F18" s="299"/>
      <c r="G18" s="299"/>
      <c r="H18" s="299"/>
      <c r="I18" s="302"/>
      <c r="J18" s="130"/>
      <c r="K18" s="130"/>
    </row>
    <row r="19" spans="1:13" ht="11.25" customHeight="1">
      <c r="A19" s="135" t="s">
        <v>284</v>
      </c>
      <c r="B19" s="548"/>
      <c r="C19" s="576" t="s">
        <v>412</v>
      </c>
      <c r="D19" s="555" t="s">
        <v>413</v>
      </c>
      <c r="E19" s="556"/>
      <c r="F19" s="299"/>
      <c r="G19" s="299"/>
      <c r="H19" s="299"/>
      <c r="I19" s="302"/>
      <c r="J19" s="130"/>
      <c r="K19" s="130"/>
    </row>
    <row r="20" spans="1:13" ht="11.25" customHeight="1">
      <c r="A20" s="135" t="s">
        <v>287</v>
      </c>
      <c r="B20" s="548"/>
      <c r="C20" s="548"/>
      <c r="D20" s="555" t="s">
        <v>414</v>
      </c>
      <c r="E20" s="556"/>
      <c r="F20" s="299"/>
      <c r="G20" s="299"/>
      <c r="H20" s="299"/>
      <c r="I20" s="302"/>
      <c r="J20" s="130"/>
      <c r="K20" s="130"/>
    </row>
    <row r="21" spans="1:13" ht="11.25" customHeight="1">
      <c r="A21" s="135" t="s">
        <v>290</v>
      </c>
      <c r="B21" s="548"/>
      <c r="C21" s="548"/>
      <c r="D21" s="555" t="s">
        <v>415</v>
      </c>
      <c r="E21" s="556"/>
      <c r="F21" s="299"/>
      <c r="G21" s="299"/>
      <c r="H21" s="299"/>
      <c r="I21" s="302"/>
      <c r="J21" s="130"/>
      <c r="K21" s="130"/>
    </row>
    <row r="22" spans="1:13" ht="11.25" customHeight="1">
      <c r="A22" s="135" t="s">
        <v>292</v>
      </c>
      <c r="B22" s="548"/>
      <c r="C22" s="548"/>
      <c r="D22" s="555" t="s">
        <v>416</v>
      </c>
      <c r="E22" s="556"/>
      <c r="F22" s="299"/>
      <c r="G22" s="299"/>
      <c r="H22" s="299"/>
      <c r="I22" s="302"/>
      <c r="J22" s="130"/>
      <c r="K22" s="130"/>
    </row>
    <row r="23" spans="1:13" ht="11.25" customHeight="1">
      <c r="A23" s="135" t="s">
        <v>294</v>
      </c>
      <c r="B23" s="548"/>
      <c r="C23" s="548"/>
      <c r="D23" s="555" t="s">
        <v>417</v>
      </c>
      <c r="E23" s="556"/>
      <c r="F23" s="299"/>
      <c r="G23" s="299"/>
      <c r="H23" s="299"/>
      <c r="I23" s="302"/>
      <c r="J23" s="130"/>
      <c r="K23" s="130"/>
    </row>
    <row r="24" spans="1:13" ht="11.25" customHeight="1">
      <c r="A24" s="135" t="s">
        <v>106</v>
      </c>
      <c r="B24" s="548"/>
      <c r="C24" s="548"/>
      <c r="D24" s="555" t="s">
        <v>418</v>
      </c>
      <c r="E24" s="556"/>
      <c r="F24" s="299"/>
      <c r="G24" s="299"/>
      <c r="H24" s="299"/>
      <c r="I24" s="302"/>
      <c r="J24" s="130"/>
      <c r="K24" s="130"/>
    </row>
    <row r="25" spans="1:13" ht="11.25" customHeight="1">
      <c r="A25" s="135" t="s">
        <v>107</v>
      </c>
      <c r="B25" s="548"/>
      <c r="C25" s="548"/>
      <c r="D25" s="555" t="s">
        <v>419</v>
      </c>
      <c r="E25" s="556"/>
      <c r="F25" s="299"/>
      <c r="G25" s="299"/>
      <c r="H25" s="299"/>
      <c r="I25" s="302"/>
      <c r="J25" s="130"/>
      <c r="K25" s="130"/>
    </row>
    <row r="26" spans="1:13" ht="11.25" customHeight="1">
      <c r="A26" s="135" t="s">
        <v>108</v>
      </c>
      <c r="B26" s="549"/>
      <c r="C26" s="549"/>
      <c r="D26" s="555" t="s">
        <v>420</v>
      </c>
      <c r="E26" s="556"/>
      <c r="F26" s="299"/>
      <c r="G26" s="299"/>
      <c r="H26" s="299"/>
      <c r="I26" s="302"/>
      <c r="J26" s="130"/>
      <c r="K26" s="130"/>
    </row>
    <row r="27" spans="1:13" ht="11.25" customHeight="1">
      <c r="A27" s="135" t="s">
        <v>109</v>
      </c>
      <c r="B27" s="552" t="s">
        <v>279</v>
      </c>
      <c r="C27" s="552" t="s">
        <v>280</v>
      </c>
      <c r="D27" s="553" t="s">
        <v>281</v>
      </c>
      <c r="E27" s="554"/>
      <c r="F27" s="299"/>
      <c r="G27" s="299"/>
      <c r="H27" s="299"/>
      <c r="I27" s="302"/>
      <c r="J27" s="130"/>
      <c r="K27" s="130"/>
    </row>
    <row r="28" spans="1:13" ht="11.25" customHeight="1">
      <c r="A28" s="135" t="s">
        <v>301</v>
      </c>
      <c r="B28" s="552"/>
      <c r="C28" s="552"/>
      <c r="D28" s="553" t="s">
        <v>283</v>
      </c>
      <c r="E28" s="554"/>
      <c r="F28" s="299"/>
      <c r="G28" s="299"/>
      <c r="H28" s="299"/>
      <c r="I28" s="302"/>
      <c r="J28" s="130"/>
      <c r="K28" s="130"/>
    </row>
    <row r="29" spans="1:13" ht="11.25" customHeight="1">
      <c r="A29" s="135" t="s">
        <v>304</v>
      </c>
      <c r="B29" s="552"/>
      <c r="C29" s="552" t="s">
        <v>421</v>
      </c>
      <c r="D29" s="553" t="s">
        <v>289</v>
      </c>
      <c r="E29" s="554"/>
      <c r="F29" s="299"/>
      <c r="G29" s="299"/>
      <c r="H29" s="299"/>
      <c r="I29" s="302"/>
      <c r="J29" s="130"/>
      <c r="K29" s="130"/>
      <c r="M29" s="143"/>
    </row>
    <row r="30" spans="1:13" ht="11.25" customHeight="1">
      <c r="A30" s="135" t="s">
        <v>356</v>
      </c>
      <c r="B30" s="552"/>
      <c r="C30" s="552"/>
      <c r="D30" s="555" t="s">
        <v>291</v>
      </c>
      <c r="E30" s="556"/>
      <c r="F30" s="299"/>
      <c r="G30" s="299"/>
      <c r="H30" s="299"/>
      <c r="I30" s="302"/>
      <c r="J30" s="130"/>
      <c r="K30" s="130"/>
    </row>
    <row r="31" spans="1:13" ht="11.25" customHeight="1">
      <c r="A31" s="135" t="s">
        <v>357</v>
      </c>
      <c r="B31" s="552"/>
      <c r="C31" s="552"/>
      <c r="D31" s="555" t="s">
        <v>293</v>
      </c>
      <c r="E31" s="556"/>
      <c r="F31" s="299"/>
      <c r="G31" s="299"/>
      <c r="H31" s="299"/>
      <c r="I31" s="302"/>
      <c r="J31" s="130"/>
      <c r="K31" s="130"/>
    </row>
    <row r="32" spans="1:13" ht="11.25" customHeight="1">
      <c r="A32" s="135" t="s">
        <v>358</v>
      </c>
      <c r="B32" s="552"/>
      <c r="C32" s="552"/>
      <c r="D32" s="553" t="s">
        <v>295</v>
      </c>
      <c r="E32" s="554"/>
      <c r="F32" s="299"/>
      <c r="G32" s="299"/>
      <c r="H32" s="299"/>
      <c r="I32" s="302"/>
      <c r="J32" s="130"/>
      <c r="K32" s="130"/>
    </row>
    <row r="33" spans="1:11" ht="11.25" customHeight="1">
      <c r="A33" s="135" t="s">
        <v>359</v>
      </c>
      <c r="B33" s="552"/>
      <c r="C33" s="552" t="s">
        <v>296</v>
      </c>
      <c r="D33" s="550" t="s">
        <v>297</v>
      </c>
      <c r="E33" s="551"/>
      <c r="F33" s="299"/>
      <c r="G33" s="299"/>
      <c r="H33" s="299"/>
      <c r="I33" s="302"/>
      <c r="J33" s="130"/>
      <c r="K33" s="130"/>
    </row>
    <row r="34" spans="1:11" ht="11.25" customHeight="1">
      <c r="A34" s="135" t="s">
        <v>360</v>
      </c>
      <c r="B34" s="552"/>
      <c r="C34" s="552"/>
      <c r="D34" s="550" t="s">
        <v>298</v>
      </c>
      <c r="E34" s="551"/>
      <c r="F34" s="299"/>
      <c r="G34" s="299"/>
      <c r="H34" s="299"/>
      <c r="I34" s="302"/>
      <c r="J34" s="130"/>
      <c r="K34" s="130"/>
    </row>
    <row r="35" spans="1:11" ht="11.25" customHeight="1">
      <c r="A35" s="135" t="s">
        <v>361</v>
      </c>
      <c r="B35" s="552"/>
      <c r="C35" s="167" t="s">
        <v>299</v>
      </c>
      <c r="D35" s="550" t="s">
        <v>286</v>
      </c>
      <c r="E35" s="551"/>
      <c r="F35" s="299"/>
      <c r="G35" s="299"/>
      <c r="H35" s="299"/>
      <c r="I35" s="302"/>
      <c r="J35" s="130"/>
      <c r="K35" s="130"/>
    </row>
    <row r="36" spans="1:11" ht="11.25" customHeight="1">
      <c r="A36" s="135" t="s">
        <v>362</v>
      </c>
      <c r="B36" s="552"/>
      <c r="C36" s="167" t="s">
        <v>364</v>
      </c>
      <c r="D36" s="550" t="s">
        <v>286</v>
      </c>
      <c r="E36" s="551"/>
      <c r="F36" s="299"/>
      <c r="G36" s="299"/>
      <c r="H36" s="299"/>
      <c r="I36" s="302"/>
      <c r="J36" s="130"/>
      <c r="K36" s="130"/>
    </row>
    <row r="37" spans="1:11" ht="11.25" customHeight="1">
      <c r="A37" s="135" t="s">
        <v>363</v>
      </c>
      <c r="B37" s="552" t="s">
        <v>302</v>
      </c>
      <c r="C37" s="552"/>
      <c r="D37" s="550" t="s">
        <v>422</v>
      </c>
      <c r="E37" s="551"/>
      <c r="F37" s="299"/>
      <c r="G37" s="299"/>
      <c r="H37" s="299"/>
      <c r="I37" s="302"/>
      <c r="J37" s="130"/>
      <c r="K37" s="130"/>
    </row>
    <row r="38" spans="1:11" ht="11.25" customHeight="1" thickBot="1">
      <c r="A38" s="135" t="s">
        <v>365</v>
      </c>
      <c r="B38" s="557"/>
      <c r="C38" s="557"/>
      <c r="D38" s="550" t="s">
        <v>305</v>
      </c>
      <c r="E38" s="551"/>
      <c r="F38" s="299"/>
      <c r="G38" s="299"/>
      <c r="H38" s="299"/>
      <c r="I38" s="302"/>
      <c r="J38" s="130"/>
      <c r="K38" s="130"/>
    </row>
    <row r="39" spans="1:11" ht="11.25" customHeight="1">
      <c r="A39" s="139" t="s">
        <v>423</v>
      </c>
      <c r="B39" s="140"/>
      <c r="C39" s="141"/>
      <c r="D39" s="141"/>
      <c r="E39" s="141"/>
      <c r="F39" s="141"/>
      <c r="G39" s="141"/>
      <c r="H39" s="141"/>
      <c r="I39" s="142"/>
      <c r="J39" s="130"/>
      <c r="K39" s="130"/>
    </row>
    <row r="40" spans="1:11" ht="11.25" customHeight="1">
      <c r="A40" s="144"/>
      <c r="B40" s="145"/>
      <c r="C40" s="168"/>
      <c r="D40" s="169"/>
      <c r="E40" s="170"/>
      <c r="F40" s="299"/>
      <c r="G40" s="299"/>
      <c r="H40" s="299"/>
      <c r="I40" s="302"/>
      <c r="J40" s="130"/>
      <c r="K40" s="130"/>
    </row>
    <row r="41" spans="1:11" ht="11.25" customHeight="1">
      <c r="A41" s="144"/>
      <c r="B41" s="145"/>
      <c r="C41" s="168"/>
      <c r="D41" s="169"/>
      <c r="E41" s="170"/>
      <c r="F41" s="299"/>
      <c r="G41" s="299"/>
      <c r="H41" s="299"/>
      <c r="I41" s="302"/>
      <c r="J41" s="130"/>
      <c r="K41" s="130"/>
    </row>
    <row r="42" spans="1:11" ht="11.25" customHeight="1" thickBot="1">
      <c r="A42" s="146"/>
      <c r="B42" s="147"/>
      <c r="C42" s="171"/>
      <c r="D42" s="172"/>
      <c r="E42" s="173"/>
      <c r="F42" s="299"/>
      <c r="G42" s="299"/>
      <c r="H42" s="299"/>
      <c r="I42" s="303"/>
      <c r="J42" s="130"/>
      <c r="K42" s="130"/>
    </row>
    <row r="43" spans="1:11" ht="11.25" customHeight="1">
      <c r="A43" s="558" t="s">
        <v>37</v>
      </c>
      <c r="B43" s="559"/>
      <c r="C43" s="559"/>
      <c r="D43" s="148"/>
      <c r="E43" s="148"/>
      <c r="F43" s="148"/>
      <c r="G43" s="148"/>
      <c r="H43" s="148"/>
      <c r="I43" s="149"/>
      <c r="J43" s="130"/>
      <c r="K43" s="130"/>
    </row>
    <row r="44" spans="1:11" ht="21" customHeight="1">
      <c r="A44" s="150" t="s">
        <v>111</v>
      </c>
      <c r="B44" s="560" t="s">
        <v>306</v>
      </c>
      <c r="C44" s="561"/>
      <c r="D44" s="151" t="s">
        <v>38</v>
      </c>
      <c r="E44" s="560" t="s">
        <v>39</v>
      </c>
      <c r="F44" s="562"/>
      <c r="G44" s="562"/>
      <c r="H44" s="563"/>
      <c r="I44" s="152" t="s">
        <v>40</v>
      </c>
      <c r="J44" s="130"/>
      <c r="K44" s="130"/>
    </row>
    <row r="45" spans="1:11" ht="21" customHeight="1">
      <c r="A45" s="153"/>
      <c r="B45" s="495"/>
      <c r="C45" s="496"/>
      <c r="D45" s="307"/>
      <c r="E45" s="495"/>
      <c r="F45" s="497"/>
      <c r="G45" s="497"/>
      <c r="H45" s="498"/>
      <c r="I45" s="302"/>
      <c r="J45" s="130"/>
      <c r="K45" s="130"/>
    </row>
    <row r="46" spans="1:11" ht="21" customHeight="1">
      <c r="A46" s="153"/>
      <c r="B46" s="495"/>
      <c r="C46" s="496"/>
      <c r="D46" s="307"/>
      <c r="E46" s="495"/>
      <c r="F46" s="497"/>
      <c r="G46" s="497"/>
      <c r="H46" s="498"/>
      <c r="I46" s="302"/>
      <c r="J46" s="130"/>
      <c r="K46" s="130"/>
    </row>
    <row r="47" spans="1:11" ht="21" customHeight="1">
      <c r="A47" s="153"/>
      <c r="B47" s="495"/>
      <c r="C47" s="496"/>
      <c r="D47" s="307"/>
      <c r="E47" s="495"/>
      <c r="F47" s="497"/>
      <c r="G47" s="497"/>
      <c r="H47" s="498"/>
      <c r="I47" s="302"/>
      <c r="J47" s="130"/>
      <c r="K47" s="130"/>
    </row>
    <row r="48" spans="1:11" ht="21" customHeight="1">
      <c r="A48" s="153"/>
      <c r="B48" s="495"/>
      <c r="C48" s="496"/>
      <c r="D48" s="307"/>
      <c r="E48" s="495"/>
      <c r="F48" s="497"/>
      <c r="G48" s="497"/>
      <c r="H48" s="498"/>
      <c r="I48" s="302"/>
      <c r="J48" s="130"/>
      <c r="K48" s="130"/>
    </row>
    <row r="49" spans="1:11" ht="21" customHeight="1" thickBot="1">
      <c r="A49" s="154"/>
      <c r="B49" s="499"/>
      <c r="C49" s="500"/>
      <c r="D49" s="308"/>
      <c r="E49" s="499"/>
      <c r="F49" s="501"/>
      <c r="G49" s="501"/>
      <c r="H49" s="502"/>
      <c r="I49" s="303"/>
      <c r="J49" s="130"/>
      <c r="K49" s="130"/>
    </row>
    <row r="50" spans="1:11" ht="12" customHeight="1">
      <c r="A50" s="121"/>
      <c r="B50" s="121"/>
      <c r="C50" s="121"/>
      <c r="D50" s="121"/>
      <c r="E50" s="121"/>
      <c r="F50" s="121"/>
      <c r="G50" s="121"/>
      <c r="H50" s="121"/>
      <c r="I50" s="121"/>
      <c r="J50" s="121"/>
      <c r="K50" s="121"/>
    </row>
    <row r="51" spans="1:11" ht="12" customHeight="1">
      <c r="A51" s="503" t="s">
        <v>41</v>
      </c>
      <c r="B51" s="503"/>
      <c r="C51" s="503"/>
      <c r="D51" s="503"/>
      <c r="E51" s="503"/>
      <c r="F51" s="503"/>
      <c r="G51" s="503"/>
      <c r="H51" s="503"/>
      <c r="I51" s="503"/>
      <c r="J51" s="503"/>
      <c r="K51" s="503"/>
    </row>
    <row r="52" spans="1:11" ht="11.25" customHeight="1">
      <c r="A52" s="155" t="s">
        <v>424</v>
      </c>
      <c r="B52" s="570" t="s">
        <v>308</v>
      </c>
      <c r="C52" s="570"/>
      <c r="D52" s="570"/>
      <c r="E52" s="570"/>
      <c r="F52" s="570"/>
      <c r="G52" s="570"/>
      <c r="H52" s="570"/>
      <c r="I52" s="570"/>
      <c r="J52" s="156"/>
      <c r="K52" s="156"/>
    </row>
    <row r="53" spans="1:11" ht="11.25" customHeight="1">
      <c r="A53" s="155" t="s">
        <v>425</v>
      </c>
      <c r="B53" s="570" t="s">
        <v>42</v>
      </c>
      <c r="C53" s="570"/>
      <c r="D53" s="570"/>
      <c r="E53" s="570"/>
      <c r="F53" s="570"/>
      <c r="G53" s="570"/>
      <c r="H53" s="570"/>
      <c r="I53" s="570"/>
      <c r="J53" s="156"/>
      <c r="K53" s="156"/>
    </row>
    <row r="54" spans="1:11" ht="21" customHeight="1">
      <c r="A54" s="155" t="s">
        <v>426</v>
      </c>
      <c r="B54" s="570" t="s">
        <v>311</v>
      </c>
      <c r="C54" s="570"/>
      <c r="D54" s="570"/>
      <c r="E54" s="570"/>
      <c r="F54" s="570"/>
      <c r="G54" s="570"/>
      <c r="H54" s="570"/>
      <c r="I54" s="570"/>
      <c r="J54" s="156"/>
      <c r="K54" s="156"/>
    </row>
    <row r="55" spans="1:11" ht="11.25" customHeight="1">
      <c r="A55" s="155" t="s">
        <v>427</v>
      </c>
      <c r="B55" s="570" t="s">
        <v>313</v>
      </c>
      <c r="C55" s="570"/>
      <c r="D55" s="570"/>
      <c r="E55" s="570"/>
      <c r="F55" s="570"/>
      <c r="G55" s="570"/>
      <c r="H55" s="570"/>
      <c r="I55" s="570"/>
      <c r="J55" s="156"/>
      <c r="K55" s="156"/>
    </row>
    <row r="56" spans="1:11">
      <c r="A56" s="155" t="s">
        <v>428</v>
      </c>
      <c r="B56" s="570" t="s">
        <v>315</v>
      </c>
      <c r="C56" s="570"/>
      <c r="D56" s="570"/>
      <c r="E56" s="570"/>
      <c r="F56" s="570"/>
      <c r="G56" s="570"/>
      <c r="H56" s="570"/>
      <c r="I56" s="570"/>
      <c r="J56" s="156"/>
      <c r="K56" s="156"/>
    </row>
    <row r="57" spans="1:11" ht="22.5" customHeight="1">
      <c r="A57" s="155" t="s">
        <v>429</v>
      </c>
      <c r="B57" s="570" t="s">
        <v>317</v>
      </c>
      <c r="C57" s="570"/>
      <c r="D57" s="570"/>
      <c r="E57" s="570"/>
      <c r="F57" s="570"/>
      <c r="G57" s="570"/>
      <c r="H57" s="570"/>
      <c r="I57" s="570"/>
      <c r="J57" s="156"/>
      <c r="K57" s="156"/>
    </row>
    <row r="58" spans="1:11">
      <c r="A58" s="155" t="s">
        <v>430</v>
      </c>
      <c r="B58" s="570" t="s">
        <v>431</v>
      </c>
      <c r="C58" s="570"/>
      <c r="D58" s="570"/>
      <c r="E58" s="570"/>
      <c r="F58" s="570"/>
      <c r="G58" s="570"/>
      <c r="H58" s="570"/>
      <c r="I58" s="570"/>
      <c r="J58" s="156"/>
      <c r="K58" s="156"/>
    </row>
    <row r="59" spans="1:11" ht="21" customHeight="1">
      <c r="A59" s="155" t="s">
        <v>432</v>
      </c>
      <c r="B59" s="570" t="s">
        <v>433</v>
      </c>
      <c r="C59" s="570"/>
      <c r="D59" s="570"/>
      <c r="E59" s="570"/>
      <c r="F59" s="570"/>
      <c r="G59" s="570"/>
      <c r="H59" s="570"/>
      <c r="I59" s="570"/>
      <c r="J59" s="156"/>
      <c r="K59" s="156"/>
    </row>
    <row r="60" spans="1:11" ht="23.25" customHeight="1">
      <c r="A60" s="155" t="s">
        <v>434</v>
      </c>
      <c r="B60" s="570" t="s">
        <v>323</v>
      </c>
      <c r="C60" s="570"/>
      <c r="D60" s="570"/>
      <c r="E60" s="570"/>
      <c r="F60" s="570"/>
      <c r="G60" s="570"/>
      <c r="H60" s="570"/>
      <c r="I60" s="570"/>
      <c r="J60" s="156"/>
      <c r="K60" s="156"/>
    </row>
    <row r="61" spans="1:11" ht="33" customHeight="1">
      <c r="A61" s="155" t="s">
        <v>435</v>
      </c>
      <c r="B61" s="571" t="s">
        <v>325</v>
      </c>
      <c r="C61" s="571"/>
      <c r="D61" s="571"/>
      <c r="E61" s="571"/>
      <c r="F61" s="571"/>
      <c r="G61" s="571"/>
      <c r="H61" s="571"/>
      <c r="I61" s="571"/>
      <c r="J61" s="156"/>
      <c r="K61" s="156"/>
    </row>
    <row r="62" spans="1:11" ht="44.25" customHeight="1">
      <c r="A62" s="157" t="s">
        <v>436</v>
      </c>
      <c r="B62" s="570" t="s">
        <v>327</v>
      </c>
      <c r="C62" s="570"/>
      <c r="D62" s="570"/>
      <c r="E62" s="570"/>
      <c r="F62" s="570"/>
      <c r="G62" s="570"/>
      <c r="H62" s="570"/>
      <c r="I62" s="570"/>
      <c r="J62" s="156"/>
      <c r="K62" s="156"/>
    </row>
    <row r="63" spans="1:11" ht="31.5" customHeight="1">
      <c r="A63" s="157" t="s">
        <v>437</v>
      </c>
      <c r="B63" s="571" t="s">
        <v>438</v>
      </c>
      <c r="C63" s="571"/>
      <c r="D63" s="571"/>
      <c r="E63" s="571"/>
      <c r="F63" s="571"/>
      <c r="G63" s="571"/>
      <c r="H63" s="571"/>
      <c r="I63" s="571"/>
      <c r="J63" s="156"/>
      <c r="K63" s="156"/>
    </row>
    <row r="64" spans="1:11" ht="23.25" customHeight="1">
      <c r="A64" s="157" t="s">
        <v>439</v>
      </c>
      <c r="B64" s="570" t="s">
        <v>331</v>
      </c>
      <c r="C64" s="570"/>
      <c r="D64" s="570"/>
      <c r="E64" s="570"/>
      <c r="F64" s="570"/>
      <c r="G64" s="570"/>
      <c r="H64" s="570"/>
      <c r="I64" s="570"/>
      <c r="J64" s="121"/>
      <c r="K64" s="121"/>
    </row>
    <row r="65" spans="1:1" ht="21" hidden="1" customHeight="1"/>
    <row r="66" spans="1:1" ht="1.5" hidden="1" customHeight="1">
      <c r="A66" s="143" t="s">
        <v>47</v>
      </c>
    </row>
    <row r="67" spans="1:1" ht="1.5" hidden="1" customHeight="1">
      <c r="A67" s="143"/>
    </row>
    <row r="68" spans="1:1" ht="0.75" hidden="1" customHeight="1">
      <c r="A68" s="143" t="s">
        <v>144</v>
      </c>
    </row>
    <row r="69" spans="1:1" hidden="1"/>
  </sheetData>
  <sheetProtection formatCells="0" formatColumns="0" formatRows="0" insertColumns="0" insertRows="0" deleteColumns="0" deleteRows="0" sort="0"/>
  <mergeCells count="79">
    <mergeCell ref="B62:I62"/>
    <mergeCell ref="B63:I63"/>
    <mergeCell ref="B64:I64"/>
    <mergeCell ref="B47:C47"/>
    <mergeCell ref="E47:H47"/>
    <mergeCell ref="B48:C48"/>
    <mergeCell ref="E48:H48"/>
    <mergeCell ref="B49:C49"/>
    <mergeCell ref="E49:H49"/>
    <mergeCell ref="B60:I60"/>
    <mergeCell ref="B52:I52"/>
    <mergeCell ref="B53:I53"/>
    <mergeCell ref="B61:I61"/>
    <mergeCell ref="B58:I58"/>
    <mergeCell ref="B59:I59"/>
    <mergeCell ref="B54:I54"/>
    <mergeCell ref="B46:C46"/>
    <mergeCell ref="E46:H46"/>
    <mergeCell ref="A43:C43"/>
    <mergeCell ref="B13:B26"/>
    <mergeCell ref="C17:C18"/>
    <mergeCell ref="C19:C26"/>
    <mergeCell ref="B27:B36"/>
    <mergeCell ref="C27:C28"/>
    <mergeCell ref="C29:C32"/>
    <mergeCell ref="C33:C34"/>
    <mergeCell ref="D27:E27"/>
    <mergeCell ref="D28:E28"/>
    <mergeCell ref="D29:E29"/>
    <mergeCell ref="D30:E30"/>
    <mergeCell ref="D31:E31"/>
    <mergeCell ref="D25:E25"/>
    <mergeCell ref="B55:I55"/>
    <mergeCell ref="B56:I56"/>
    <mergeCell ref="B57:I57"/>
    <mergeCell ref="A51:K51"/>
    <mergeCell ref="D32:E32"/>
    <mergeCell ref="D33:E33"/>
    <mergeCell ref="D34:E34"/>
    <mergeCell ref="D35:E35"/>
    <mergeCell ref="B37:C38"/>
    <mergeCell ref="D37:E37"/>
    <mergeCell ref="D38:E38"/>
    <mergeCell ref="D36:E36"/>
    <mergeCell ref="B44:C44"/>
    <mergeCell ref="E44:H44"/>
    <mergeCell ref="B45:C45"/>
    <mergeCell ref="E45:H45"/>
    <mergeCell ref="D26:E26"/>
    <mergeCell ref="D13:E13"/>
    <mergeCell ref="D14:E14"/>
    <mergeCell ref="D15:E15"/>
    <mergeCell ref="D16:E16"/>
    <mergeCell ref="D17:E17"/>
    <mergeCell ref="D18:E18"/>
    <mergeCell ref="D19:E19"/>
    <mergeCell ref="D20:E20"/>
    <mergeCell ref="D21:E21"/>
    <mergeCell ref="D22:E22"/>
    <mergeCell ref="D23:E23"/>
    <mergeCell ref="D24:E24"/>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3"/>
  <dataValidations count="1">
    <dataValidation type="list" allowBlank="1" showInputMessage="1" showErrorMessage="1" sqref="J44:J49 H51:J61 F40:G42 F13:G38 I39 I43:I44 H12:H49 I12" xr:uid="{00000000-0002-0000-0700-000000000000}">
      <formula1>$A$66:$A$68</formula1>
    </dataValidation>
  </dataValidations>
  <pageMargins left="0.59055118110236227" right="0.59055118110236227" top="0.39370078740157483" bottom="0.39370078740157483" header="0.51181102362204722" footer="0.51181102362204722"/>
  <pageSetup paperSize="9" scale="8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H44"/>
  <sheetViews>
    <sheetView showZeros="0" view="pageBreakPreview" zoomScaleNormal="100" zoomScaleSheetLayoutView="100" workbookViewId="0">
      <selection activeCell="A3" sqref="A3:H42"/>
    </sheetView>
  </sheetViews>
  <sheetFormatPr defaultRowHeight="20.100000000000001" customHeight="1"/>
  <cols>
    <col min="1" max="7" width="17.625" style="29" customWidth="1"/>
    <col min="8" max="8" width="13.625" style="29" customWidth="1"/>
    <col min="9" max="16384" width="9" style="29"/>
  </cols>
  <sheetData>
    <row r="1" spans="1:8" ht="10.5">
      <c r="A1" s="329" t="s">
        <v>113</v>
      </c>
    </row>
    <row r="2" spans="1:8" ht="11.25">
      <c r="A2" s="588" t="s">
        <v>451</v>
      </c>
      <c r="B2" s="588"/>
      <c r="C2" s="588"/>
      <c r="D2" s="588"/>
      <c r="E2" s="588"/>
      <c r="F2" s="588"/>
      <c r="G2" s="588"/>
      <c r="H2" s="588"/>
    </row>
    <row r="3" spans="1:8" ht="14.1" customHeight="1">
      <c r="A3" s="579"/>
      <c r="B3" s="580"/>
      <c r="C3" s="580"/>
      <c r="D3" s="580"/>
      <c r="E3" s="580"/>
      <c r="F3" s="580"/>
      <c r="G3" s="580"/>
      <c r="H3" s="581"/>
    </row>
    <row r="4" spans="1:8" ht="14.1" customHeight="1">
      <c r="A4" s="582"/>
      <c r="B4" s="583"/>
      <c r="C4" s="583"/>
      <c r="D4" s="583"/>
      <c r="E4" s="583"/>
      <c r="F4" s="583"/>
      <c r="G4" s="583"/>
      <c r="H4" s="584"/>
    </row>
    <row r="5" spans="1:8" ht="14.1" customHeight="1">
      <c r="A5" s="582"/>
      <c r="B5" s="583"/>
      <c r="C5" s="583"/>
      <c r="D5" s="583"/>
      <c r="E5" s="583"/>
      <c r="F5" s="583"/>
      <c r="G5" s="583"/>
      <c r="H5" s="584"/>
    </row>
    <row r="6" spans="1:8" ht="14.1" customHeight="1">
      <c r="A6" s="582"/>
      <c r="B6" s="583"/>
      <c r="C6" s="583"/>
      <c r="D6" s="583"/>
      <c r="E6" s="583"/>
      <c r="F6" s="583"/>
      <c r="G6" s="583"/>
      <c r="H6" s="584"/>
    </row>
    <row r="7" spans="1:8" ht="14.1" customHeight="1">
      <c r="A7" s="582"/>
      <c r="B7" s="583"/>
      <c r="C7" s="583"/>
      <c r="D7" s="583"/>
      <c r="E7" s="583"/>
      <c r="F7" s="583"/>
      <c r="G7" s="583"/>
      <c r="H7" s="584"/>
    </row>
    <row r="8" spans="1:8" ht="14.1" customHeight="1">
      <c r="A8" s="582"/>
      <c r="B8" s="583"/>
      <c r="C8" s="583"/>
      <c r="D8" s="583"/>
      <c r="E8" s="583"/>
      <c r="F8" s="583"/>
      <c r="G8" s="583"/>
      <c r="H8" s="584"/>
    </row>
    <row r="9" spans="1:8" ht="14.1" customHeight="1">
      <c r="A9" s="582"/>
      <c r="B9" s="583"/>
      <c r="C9" s="583"/>
      <c r="D9" s="583"/>
      <c r="E9" s="583"/>
      <c r="F9" s="583"/>
      <c r="G9" s="583"/>
      <c r="H9" s="584"/>
    </row>
    <row r="10" spans="1:8" ht="14.1" customHeight="1">
      <c r="A10" s="582"/>
      <c r="B10" s="583"/>
      <c r="C10" s="583"/>
      <c r="D10" s="583"/>
      <c r="E10" s="583"/>
      <c r="F10" s="583"/>
      <c r="G10" s="583"/>
      <c r="H10" s="584"/>
    </row>
    <row r="11" spans="1:8" ht="14.1" customHeight="1">
      <c r="A11" s="582"/>
      <c r="B11" s="583"/>
      <c r="C11" s="583"/>
      <c r="D11" s="583"/>
      <c r="E11" s="583"/>
      <c r="F11" s="583"/>
      <c r="G11" s="583"/>
      <c r="H11" s="584"/>
    </row>
    <row r="12" spans="1:8" ht="14.1" customHeight="1">
      <c r="A12" s="582"/>
      <c r="B12" s="583"/>
      <c r="C12" s="583"/>
      <c r="D12" s="583"/>
      <c r="E12" s="583"/>
      <c r="F12" s="583"/>
      <c r="G12" s="583"/>
      <c r="H12" s="584"/>
    </row>
    <row r="13" spans="1:8" ht="14.1" customHeight="1">
      <c r="A13" s="582"/>
      <c r="B13" s="583"/>
      <c r="C13" s="583"/>
      <c r="D13" s="583"/>
      <c r="E13" s="583"/>
      <c r="F13" s="583"/>
      <c r="G13" s="583"/>
      <c r="H13" s="584"/>
    </row>
    <row r="14" spans="1:8" ht="14.1" customHeight="1">
      <c r="A14" s="582"/>
      <c r="B14" s="583"/>
      <c r="C14" s="583"/>
      <c r="D14" s="583"/>
      <c r="E14" s="583"/>
      <c r="F14" s="583"/>
      <c r="G14" s="583"/>
      <c r="H14" s="584"/>
    </row>
    <row r="15" spans="1:8" ht="14.1" customHeight="1">
      <c r="A15" s="582"/>
      <c r="B15" s="583"/>
      <c r="C15" s="583"/>
      <c r="D15" s="583"/>
      <c r="E15" s="583"/>
      <c r="F15" s="583"/>
      <c r="G15" s="583"/>
      <c r="H15" s="584"/>
    </row>
    <row r="16" spans="1:8" ht="14.1" customHeight="1">
      <c r="A16" s="582"/>
      <c r="B16" s="583"/>
      <c r="C16" s="583"/>
      <c r="D16" s="583"/>
      <c r="E16" s="583"/>
      <c r="F16" s="583"/>
      <c r="G16" s="583"/>
      <c r="H16" s="584"/>
    </row>
    <row r="17" spans="1:8" ht="14.1" customHeight="1">
      <c r="A17" s="582"/>
      <c r="B17" s="583"/>
      <c r="C17" s="583"/>
      <c r="D17" s="583"/>
      <c r="E17" s="583"/>
      <c r="F17" s="583"/>
      <c r="G17" s="583"/>
      <c r="H17" s="584"/>
    </row>
    <row r="18" spans="1:8" ht="14.1" customHeight="1">
      <c r="A18" s="582"/>
      <c r="B18" s="583"/>
      <c r="C18" s="583"/>
      <c r="D18" s="583"/>
      <c r="E18" s="583"/>
      <c r="F18" s="583"/>
      <c r="G18" s="583"/>
      <c r="H18" s="584"/>
    </row>
    <row r="19" spans="1:8" ht="14.1" customHeight="1">
      <c r="A19" s="582"/>
      <c r="B19" s="583"/>
      <c r="C19" s="583"/>
      <c r="D19" s="583"/>
      <c r="E19" s="583"/>
      <c r="F19" s="583"/>
      <c r="G19" s="583"/>
      <c r="H19" s="584"/>
    </row>
    <row r="20" spans="1:8" ht="14.1" customHeight="1">
      <c r="A20" s="582"/>
      <c r="B20" s="583"/>
      <c r="C20" s="583"/>
      <c r="D20" s="583"/>
      <c r="E20" s="583"/>
      <c r="F20" s="583"/>
      <c r="G20" s="583"/>
      <c r="H20" s="584"/>
    </row>
    <row r="21" spans="1:8" ht="14.1" customHeight="1">
      <c r="A21" s="582"/>
      <c r="B21" s="583"/>
      <c r="C21" s="583"/>
      <c r="D21" s="583"/>
      <c r="E21" s="583"/>
      <c r="F21" s="583"/>
      <c r="G21" s="583"/>
      <c r="H21" s="584"/>
    </row>
    <row r="22" spans="1:8" ht="14.1" customHeight="1">
      <c r="A22" s="582"/>
      <c r="B22" s="583"/>
      <c r="C22" s="583"/>
      <c r="D22" s="583"/>
      <c r="E22" s="583"/>
      <c r="F22" s="583"/>
      <c r="G22" s="583"/>
      <c r="H22" s="584"/>
    </row>
    <row r="23" spans="1:8" ht="14.1" customHeight="1">
      <c r="A23" s="582"/>
      <c r="B23" s="583"/>
      <c r="C23" s="583"/>
      <c r="D23" s="583"/>
      <c r="E23" s="583"/>
      <c r="F23" s="583"/>
      <c r="G23" s="583"/>
      <c r="H23" s="584"/>
    </row>
    <row r="24" spans="1:8" ht="14.1" customHeight="1">
      <c r="A24" s="582"/>
      <c r="B24" s="583"/>
      <c r="C24" s="583"/>
      <c r="D24" s="583"/>
      <c r="E24" s="583"/>
      <c r="F24" s="583"/>
      <c r="G24" s="583"/>
      <c r="H24" s="584"/>
    </row>
    <row r="25" spans="1:8" ht="14.1" customHeight="1">
      <c r="A25" s="582"/>
      <c r="B25" s="583"/>
      <c r="C25" s="583"/>
      <c r="D25" s="583"/>
      <c r="E25" s="583"/>
      <c r="F25" s="583"/>
      <c r="G25" s="583"/>
      <c r="H25" s="584"/>
    </row>
    <row r="26" spans="1:8" ht="14.1" customHeight="1">
      <c r="A26" s="582"/>
      <c r="B26" s="583"/>
      <c r="C26" s="583"/>
      <c r="D26" s="583"/>
      <c r="E26" s="583"/>
      <c r="F26" s="583"/>
      <c r="G26" s="583"/>
      <c r="H26" s="584"/>
    </row>
    <row r="27" spans="1:8" ht="14.1" customHeight="1">
      <c r="A27" s="582"/>
      <c r="B27" s="583"/>
      <c r="C27" s="583"/>
      <c r="D27" s="583"/>
      <c r="E27" s="583"/>
      <c r="F27" s="583"/>
      <c r="G27" s="583"/>
      <c r="H27" s="584"/>
    </row>
    <row r="28" spans="1:8" ht="14.1" customHeight="1">
      <c r="A28" s="582"/>
      <c r="B28" s="583"/>
      <c r="C28" s="583"/>
      <c r="D28" s="583"/>
      <c r="E28" s="583"/>
      <c r="F28" s="583"/>
      <c r="G28" s="583"/>
      <c r="H28" s="584"/>
    </row>
    <row r="29" spans="1:8" ht="14.1" customHeight="1">
      <c r="A29" s="582"/>
      <c r="B29" s="583"/>
      <c r="C29" s="583"/>
      <c r="D29" s="583"/>
      <c r="E29" s="583"/>
      <c r="F29" s="583"/>
      <c r="G29" s="583"/>
      <c r="H29" s="584"/>
    </row>
    <row r="30" spans="1:8" ht="14.1" customHeight="1">
      <c r="A30" s="582"/>
      <c r="B30" s="583"/>
      <c r="C30" s="583"/>
      <c r="D30" s="583"/>
      <c r="E30" s="583"/>
      <c r="F30" s="583"/>
      <c r="G30" s="583"/>
      <c r="H30" s="584"/>
    </row>
    <row r="31" spans="1:8" ht="14.1" customHeight="1">
      <c r="A31" s="582"/>
      <c r="B31" s="583"/>
      <c r="C31" s="583"/>
      <c r="D31" s="583"/>
      <c r="E31" s="583"/>
      <c r="F31" s="583"/>
      <c r="G31" s="583"/>
      <c r="H31" s="584"/>
    </row>
    <row r="32" spans="1:8" ht="14.1" customHeight="1">
      <c r="A32" s="582"/>
      <c r="B32" s="583"/>
      <c r="C32" s="583"/>
      <c r="D32" s="583"/>
      <c r="E32" s="583"/>
      <c r="F32" s="583"/>
      <c r="G32" s="583"/>
      <c r="H32" s="584"/>
    </row>
    <row r="33" spans="1:8" ht="14.1" customHeight="1">
      <c r="A33" s="582"/>
      <c r="B33" s="583"/>
      <c r="C33" s="583"/>
      <c r="D33" s="583"/>
      <c r="E33" s="583"/>
      <c r="F33" s="583"/>
      <c r="G33" s="583"/>
      <c r="H33" s="584"/>
    </row>
    <row r="34" spans="1:8" ht="14.1" customHeight="1">
      <c r="A34" s="582"/>
      <c r="B34" s="583"/>
      <c r="C34" s="583"/>
      <c r="D34" s="583"/>
      <c r="E34" s="583"/>
      <c r="F34" s="583"/>
      <c r="G34" s="583"/>
      <c r="H34" s="584"/>
    </row>
    <row r="35" spans="1:8" ht="14.1" customHeight="1">
      <c r="A35" s="582"/>
      <c r="B35" s="583"/>
      <c r="C35" s="583"/>
      <c r="D35" s="583"/>
      <c r="E35" s="583"/>
      <c r="F35" s="583"/>
      <c r="G35" s="583"/>
      <c r="H35" s="584"/>
    </row>
    <row r="36" spans="1:8" ht="14.1" customHeight="1">
      <c r="A36" s="582"/>
      <c r="B36" s="583"/>
      <c r="C36" s="583"/>
      <c r="D36" s="583"/>
      <c r="E36" s="583"/>
      <c r="F36" s="583"/>
      <c r="G36" s="583"/>
      <c r="H36" s="584"/>
    </row>
    <row r="37" spans="1:8" ht="14.1" customHeight="1">
      <c r="A37" s="582"/>
      <c r="B37" s="583"/>
      <c r="C37" s="583"/>
      <c r="D37" s="583"/>
      <c r="E37" s="583"/>
      <c r="F37" s="583"/>
      <c r="G37" s="583"/>
      <c r="H37" s="584"/>
    </row>
    <row r="38" spans="1:8" ht="14.1" customHeight="1">
      <c r="A38" s="582"/>
      <c r="B38" s="583"/>
      <c r="C38" s="583"/>
      <c r="D38" s="583"/>
      <c r="E38" s="583"/>
      <c r="F38" s="583"/>
      <c r="G38" s="583"/>
      <c r="H38" s="584"/>
    </row>
    <row r="39" spans="1:8" ht="14.1" customHeight="1">
      <c r="A39" s="582"/>
      <c r="B39" s="583"/>
      <c r="C39" s="583"/>
      <c r="D39" s="583"/>
      <c r="E39" s="583"/>
      <c r="F39" s="583"/>
      <c r="G39" s="583"/>
      <c r="H39" s="584"/>
    </row>
    <row r="40" spans="1:8" ht="14.1" customHeight="1">
      <c r="A40" s="582"/>
      <c r="B40" s="583"/>
      <c r="C40" s="583"/>
      <c r="D40" s="583"/>
      <c r="E40" s="583"/>
      <c r="F40" s="583"/>
      <c r="G40" s="583"/>
      <c r="H40" s="584"/>
    </row>
    <row r="41" spans="1:8" ht="14.1" customHeight="1">
      <c r="A41" s="582"/>
      <c r="B41" s="583"/>
      <c r="C41" s="583"/>
      <c r="D41" s="583"/>
      <c r="E41" s="583"/>
      <c r="F41" s="583"/>
      <c r="G41" s="583"/>
      <c r="H41" s="584"/>
    </row>
    <row r="42" spans="1:8" ht="14.1" customHeight="1">
      <c r="A42" s="585"/>
      <c r="B42" s="586"/>
      <c r="C42" s="586"/>
      <c r="D42" s="586"/>
      <c r="E42" s="586"/>
      <c r="F42" s="586"/>
      <c r="G42" s="586"/>
      <c r="H42" s="587"/>
    </row>
    <row r="43" spans="1:8" ht="14.1" customHeight="1">
      <c r="A43" s="589" t="s">
        <v>440</v>
      </c>
      <c r="B43" s="589"/>
      <c r="C43" s="589"/>
      <c r="D43" s="589"/>
      <c r="E43" s="589"/>
      <c r="F43" s="589"/>
      <c r="G43" s="589"/>
      <c r="H43" s="589"/>
    </row>
    <row r="44" spans="1:8" ht="20.100000000000001" customHeight="1">
      <c r="A44" s="330"/>
      <c r="B44" s="330"/>
      <c r="C44" s="330"/>
      <c r="D44" s="330"/>
      <c r="E44" s="330"/>
      <c r="F44" s="330"/>
      <c r="G44" s="330"/>
    </row>
  </sheetData>
  <mergeCells count="3">
    <mergeCell ref="A3:H42"/>
    <mergeCell ref="A2:H2"/>
    <mergeCell ref="A43:H43"/>
  </mergeCells>
  <phoneticPr fontId="3"/>
  <pageMargins left="0.59055118110236227" right="0.59055118110236227" top="0.39370078740157483" bottom="0.39370078740157483" header="0.51181102362204722" footer="0.51181102362204722"/>
  <pageSetup paperSize="8" scale="145"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K174"/>
  <sheetViews>
    <sheetView showGridLines="0" showZeros="0" view="pageBreakPreview" zoomScaleNormal="100" workbookViewId="0">
      <selection activeCell="J30" sqref="J30"/>
    </sheetView>
  </sheetViews>
  <sheetFormatPr defaultRowHeight="13.5"/>
  <cols>
    <col min="1" max="1" width="2.625" style="31" customWidth="1"/>
    <col min="2" max="2" width="5.625" style="31" customWidth="1"/>
    <col min="3" max="3" width="15.625" style="31" customWidth="1"/>
    <col min="4" max="4" width="26.625" style="31" customWidth="1"/>
    <col min="5" max="5" width="20.625" style="31" customWidth="1"/>
    <col min="6" max="6" width="20.75" style="31" customWidth="1"/>
    <col min="7" max="16384" width="9" style="31"/>
  </cols>
  <sheetData>
    <row r="1" spans="1:9">
      <c r="A1" s="30" t="s">
        <v>115</v>
      </c>
    </row>
    <row r="2" spans="1:9" ht="18" customHeight="1">
      <c r="A2" s="32"/>
      <c r="B2" s="610" t="s">
        <v>116</v>
      </c>
      <c r="C2" s="610"/>
      <c r="D2" s="610"/>
      <c r="E2" s="610"/>
      <c r="F2" s="610"/>
      <c r="G2" s="33"/>
      <c r="H2" s="33"/>
      <c r="I2" s="33"/>
    </row>
    <row r="3" spans="1:9" s="35" customFormat="1" ht="20.100000000000001" customHeight="1">
      <c r="A3" s="590" t="s">
        <v>457</v>
      </c>
      <c r="B3" s="592"/>
      <c r="C3" s="34" t="s">
        <v>114</v>
      </c>
      <c r="D3" s="607" t="s">
        <v>441</v>
      </c>
      <c r="E3" s="607"/>
      <c r="F3" s="305" t="s">
        <v>442</v>
      </c>
    </row>
    <row r="4" spans="1:9" s="35" customFormat="1" ht="20.100000000000001" customHeight="1">
      <c r="A4" s="593"/>
      <c r="B4" s="595"/>
      <c r="C4" s="309"/>
      <c r="D4" s="611"/>
      <c r="E4" s="612"/>
      <c r="F4" s="36" t="s">
        <v>664</v>
      </c>
    </row>
    <row r="5" spans="1:9" ht="22.5" customHeight="1">
      <c r="A5" s="590" t="s">
        <v>650</v>
      </c>
      <c r="B5" s="591"/>
      <c r="C5" s="591"/>
      <c r="D5" s="592"/>
      <c r="E5" s="599" t="s">
        <v>117</v>
      </c>
      <c r="F5" s="600"/>
    </row>
    <row r="6" spans="1:9" ht="22.5" customHeight="1">
      <c r="A6" s="593"/>
      <c r="B6" s="594"/>
      <c r="C6" s="594"/>
      <c r="D6" s="595"/>
      <c r="E6" s="601"/>
      <c r="F6" s="602"/>
    </row>
    <row r="7" spans="1:9" ht="22.5" customHeight="1">
      <c r="A7" s="593"/>
      <c r="B7" s="594"/>
      <c r="C7" s="594"/>
      <c r="D7" s="595"/>
      <c r="E7" s="603"/>
      <c r="F7" s="604"/>
    </row>
    <row r="8" spans="1:9" ht="22.5" customHeight="1">
      <c r="A8" s="593"/>
      <c r="B8" s="594"/>
      <c r="C8" s="594"/>
      <c r="D8" s="595"/>
      <c r="E8" s="603"/>
      <c r="F8" s="604"/>
    </row>
    <row r="9" spans="1:9" ht="22.5" customHeight="1">
      <c r="A9" s="593"/>
      <c r="B9" s="594"/>
      <c r="C9" s="594"/>
      <c r="D9" s="595"/>
      <c r="E9" s="603"/>
      <c r="F9" s="604"/>
    </row>
    <row r="10" spans="1:9" ht="22.5" customHeight="1">
      <c r="A10" s="593"/>
      <c r="B10" s="594"/>
      <c r="C10" s="594"/>
      <c r="D10" s="595"/>
      <c r="E10" s="603"/>
      <c r="F10" s="604"/>
    </row>
    <row r="11" spans="1:9" ht="22.5" customHeight="1">
      <c r="A11" s="593"/>
      <c r="B11" s="594"/>
      <c r="C11" s="594"/>
      <c r="D11" s="595"/>
      <c r="E11" s="603"/>
      <c r="F11" s="604"/>
    </row>
    <row r="12" spans="1:9" ht="22.5" customHeight="1">
      <c r="A12" s="593"/>
      <c r="B12" s="594"/>
      <c r="C12" s="594"/>
      <c r="D12" s="595"/>
      <c r="E12" s="603"/>
      <c r="F12" s="604"/>
    </row>
    <row r="13" spans="1:9" ht="22.5" customHeight="1">
      <c r="A13" s="593"/>
      <c r="B13" s="594"/>
      <c r="C13" s="594"/>
      <c r="D13" s="595"/>
      <c r="E13" s="603"/>
      <c r="F13" s="604"/>
    </row>
    <row r="14" spans="1:9" ht="22.5" customHeight="1">
      <c r="A14" s="593"/>
      <c r="B14" s="594"/>
      <c r="C14" s="594"/>
      <c r="D14" s="595"/>
      <c r="E14" s="603"/>
      <c r="F14" s="604"/>
    </row>
    <row r="15" spans="1:9" ht="22.5" customHeight="1">
      <c r="A15" s="593"/>
      <c r="B15" s="594"/>
      <c r="C15" s="594"/>
      <c r="D15" s="595"/>
      <c r="E15" s="603"/>
      <c r="F15" s="604"/>
    </row>
    <row r="16" spans="1:9" ht="22.5" customHeight="1">
      <c r="A16" s="593"/>
      <c r="B16" s="594"/>
      <c r="C16" s="594"/>
      <c r="D16" s="595"/>
      <c r="E16" s="603"/>
      <c r="F16" s="604"/>
    </row>
    <row r="17" spans="1:11" ht="22.5" customHeight="1">
      <c r="A17" s="596"/>
      <c r="B17" s="597"/>
      <c r="C17" s="597"/>
      <c r="D17" s="598"/>
      <c r="E17" s="605"/>
      <c r="F17" s="606"/>
    </row>
    <row r="18" spans="1:11" ht="9.9499999999999993" customHeight="1">
      <c r="A18" s="32"/>
      <c r="B18" s="37"/>
      <c r="C18" s="37"/>
      <c r="D18" s="37"/>
      <c r="E18" s="37"/>
      <c r="F18" s="37"/>
    </row>
    <row r="19" spans="1:11" s="35" customFormat="1" ht="21.95" customHeight="1">
      <c r="A19" s="590" t="s">
        <v>456</v>
      </c>
      <c r="B19" s="592"/>
      <c r="C19" s="305" t="s">
        <v>114</v>
      </c>
      <c r="D19" s="607" t="s">
        <v>441</v>
      </c>
      <c r="E19" s="607"/>
      <c r="F19" s="305" t="s">
        <v>442</v>
      </c>
    </row>
    <row r="20" spans="1:11" s="35" customFormat="1" ht="21.95" customHeight="1">
      <c r="A20" s="596"/>
      <c r="B20" s="598"/>
      <c r="C20" s="310"/>
      <c r="D20" s="608"/>
      <c r="E20" s="609"/>
      <c r="F20" s="36" t="s">
        <v>664</v>
      </c>
    </row>
    <row r="21" spans="1:11" ht="22.5" customHeight="1">
      <c r="A21" s="590" t="s">
        <v>650</v>
      </c>
      <c r="B21" s="591"/>
      <c r="C21" s="591"/>
      <c r="D21" s="592"/>
      <c r="E21" s="599" t="s">
        <v>117</v>
      </c>
      <c r="F21" s="600"/>
    </row>
    <row r="22" spans="1:11" ht="22.5" customHeight="1">
      <c r="A22" s="593"/>
      <c r="B22" s="594"/>
      <c r="C22" s="594"/>
      <c r="D22" s="595"/>
      <c r="E22" s="601"/>
      <c r="F22" s="602"/>
    </row>
    <row r="23" spans="1:11" ht="22.5" customHeight="1">
      <c r="A23" s="593"/>
      <c r="B23" s="594"/>
      <c r="C23" s="594"/>
      <c r="D23" s="595"/>
      <c r="E23" s="601"/>
      <c r="F23" s="602"/>
    </row>
    <row r="24" spans="1:11" ht="22.5" customHeight="1">
      <c r="A24" s="593"/>
      <c r="B24" s="594"/>
      <c r="C24" s="594"/>
      <c r="D24" s="595"/>
      <c r="E24" s="603"/>
      <c r="F24" s="604"/>
    </row>
    <row r="25" spans="1:11" ht="22.5" customHeight="1">
      <c r="A25" s="593"/>
      <c r="B25" s="594"/>
      <c r="C25" s="594"/>
      <c r="D25" s="595"/>
      <c r="E25" s="603"/>
      <c r="F25" s="604"/>
      <c r="K25" s="31" t="s">
        <v>663</v>
      </c>
    </row>
    <row r="26" spans="1:11" ht="22.5" customHeight="1">
      <c r="A26" s="593"/>
      <c r="B26" s="594"/>
      <c r="C26" s="594"/>
      <c r="D26" s="595"/>
      <c r="E26" s="603"/>
      <c r="F26" s="604"/>
      <c r="K26" s="31" t="s">
        <v>664</v>
      </c>
    </row>
    <row r="27" spans="1:11" ht="22.5" customHeight="1">
      <c r="A27" s="593"/>
      <c r="B27" s="594"/>
      <c r="C27" s="594"/>
      <c r="D27" s="595"/>
      <c r="E27" s="603"/>
      <c r="F27" s="604"/>
      <c r="K27" s="31" t="s">
        <v>665</v>
      </c>
    </row>
    <row r="28" spans="1:11" ht="22.5" customHeight="1">
      <c r="A28" s="593"/>
      <c r="B28" s="594"/>
      <c r="C28" s="594"/>
      <c r="D28" s="595"/>
      <c r="E28" s="603"/>
      <c r="F28" s="604"/>
      <c r="K28" s="31" t="s">
        <v>666</v>
      </c>
    </row>
    <row r="29" spans="1:11" ht="22.5" customHeight="1">
      <c r="A29" s="593"/>
      <c r="B29" s="594"/>
      <c r="C29" s="594"/>
      <c r="D29" s="595"/>
      <c r="E29" s="603"/>
      <c r="F29" s="604"/>
    </row>
    <row r="30" spans="1:11" ht="22.5" customHeight="1">
      <c r="A30" s="593"/>
      <c r="B30" s="594"/>
      <c r="C30" s="594"/>
      <c r="D30" s="595"/>
      <c r="E30" s="603"/>
      <c r="F30" s="604"/>
    </row>
    <row r="31" spans="1:11" ht="22.5" customHeight="1">
      <c r="A31" s="593"/>
      <c r="B31" s="594"/>
      <c r="C31" s="594"/>
      <c r="D31" s="595"/>
      <c r="E31" s="603"/>
      <c r="F31" s="604"/>
    </row>
    <row r="32" spans="1:11" ht="22.5" customHeight="1">
      <c r="A32" s="593"/>
      <c r="B32" s="594"/>
      <c r="C32" s="594"/>
      <c r="D32" s="595"/>
      <c r="E32" s="603"/>
      <c r="F32" s="604"/>
    </row>
    <row r="33" spans="1:9" ht="22.5" customHeight="1">
      <c r="A33" s="596"/>
      <c r="B33" s="597"/>
      <c r="C33" s="597"/>
      <c r="D33" s="598"/>
      <c r="E33" s="605"/>
      <c r="F33" s="606"/>
    </row>
    <row r="34" spans="1:9" ht="14.1" customHeight="1">
      <c r="A34" s="615" t="s">
        <v>118</v>
      </c>
      <c r="B34" s="615"/>
      <c r="C34" s="38"/>
      <c r="D34" s="38"/>
      <c r="E34" s="39"/>
      <c r="F34" s="39"/>
    </row>
    <row r="35" spans="1:9" ht="36" customHeight="1">
      <c r="A35" s="40" t="s">
        <v>8</v>
      </c>
      <c r="B35" s="614" t="s">
        <v>458</v>
      </c>
      <c r="C35" s="614"/>
      <c r="D35" s="614"/>
      <c r="E35" s="614"/>
      <c r="F35" s="614"/>
    </row>
    <row r="36" spans="1:9" ht="15" customHeight="1">
      <c r="A36" s="41" t="s">
        <v>119</v>
      </c>
      <c r="B36" s="41" t="s">
        <v>459</v>
      </c>
      <c r="C36" s="41"/>
      <c r="D36" s="41"/>
      <c r="E36" s="41"/>
      <c r="F36" s="41"/>
    </row>
    <row r="37" spans="1:9" ht="15" customHeight="1">
      <c r="A37" s="41" t="s">
        <v>43</v>
      </c>
      <c r="B37" s="41" t="s">
        <v>460</v>
      </c>
      <c r="C37" s="41"/>
      <c r="D37" s="41"/>
      <c r="E37" s="41"/>
      <c r="F37" s="41"/>
    </row>
    <row r="38" spans="1:9" ht="26.1" customHeight="1">
      <c r="A38" s="41" t="s">
        <v>120</v>
      </c>
      <c r="B38" s="613" t="s">
        <v>461</v>
      </c>
      <c r="C38" s="613"/>
      <c r="D38" s="613"/>
      <c r="E38" s="613"/>
      <c r="F38" s="613"/>
    </row>
    <row r="39" spans="1:9" ht="15" customHeight="1">
      <c r="A39" s="41" t="s">
        <v>121</v>
      </c>
      <c r="B39" s="41" t="s">
        <v>462</v>
      </c>
      <c r="C39" s="41"/>
      <c r="D39" s="41"/>
      <c r="E39" s="41"/>
      <c r="F39" s="41"/>
    </row>
    <row r="41" spans="1:9" ht="18" customHeight="1">
      <c r="A41" s="32"/>
      <c r="B41" s="610" t="s">
        <v>116</v>
      </c>
      <c r="C41" s="610"/>
      <c r="D41" s="610"/>
      <c r="E41" s="610"/>
      <c r="F41" s="610"/>
      <c r="G41" s="33"/>
      <c r="H41" s="33"/>
      <c r="I41" s="33"/>
    </row>
    <row r="42" spans="1:9" s="35" customFormat="1" ht="20.100000000000001" customHeight="1">
      <c r="A42" s="590" t="s">
        <v>456</v>
      </c>
      <c r="B42" s="592"/>
      <c r="C42" s="34" t="s">
        <v>114</v>
      </c>
      <c r="D42" s="607" t="s">
        <v>441</v>
      </c>
      <c r="E42" s="607"/>
      <c r="F42" s="305" t="s">
        <v>442</v>
      </c>
    </row>
    <row r="43" spans="1:9" s="35" customFormat="1" ht="20.100000000000001" customHeight="1">
      <c r="A43" s="593"/>
      <c r="B43" s="595"/>
      <c r="C43" s="309"/>
      <c r="D43" s="611"/>
      <c r="E43" s="612"/>
      <c r="F43" s="36" t="s">
        <v>664</v>
      </c>
    </row>
    <row r="44" spans="1:9" ht="22.5" customHeight="1">
      <c r="A44" s="590" t="s">
        <v>650</v>
      </c>
      <c r="B44" s="591"/>
      <c r="C44" s="591"/>
      <c r="D44" s="592"/>
      <c r="E44" s="599" t="s">
        <v>117</v>
      </c>
      <c r="F44" s="600"/>
    </row>
    <row r="45" spans="1:9" ht="22.5" customHeight="1">
      <c r="A45" s="593"/>
      <c r="B45" s="594"/>
      <c r="C45" s="594"/>
      <c r="D45" s="595"/>
      <c r="E45" s="601"/>
      <c r="F45" s="602"/>
    </row>
    <row r="46" spans="1:9" ht="22.5" customHeight="1">
      <c r="A46" s="593"/>
      <c r="B46" s="594"/>
      <c r="C46" s="594"/>
      <c r="D46" s="595"/>
      <c r="E46" s="603"/>
      <c r="F46" s="604"/>
    </row>
    <row r="47" spans="1:9" ht="22.5" customHeight="1">
      <c r="A47" s="593"/>
      <c r="B47" s="594"/>
      <c r="C47" s="594"/>
      <c r="D47" s="595"/>
      <c r="E47" s="603"/>
      <c r="F47" s="604"/>
    </row>
    <row r="48" spans="1:9" ht="22.5" customHeight="1">
      <c r="A48" s="593"/>
      <c r="B48" s="594"/>
      <c r="C48" s="594"/>
      <c r="D48" s="595"/>
      <c r="E48" s="603"/>
      <c r="F48" s="604"/>
    </row>
    <row r="49" spans="1:6" ht="22.5" customHeight="1">
      <c r="A49" s="593"/>
      <c r="B49" s="594"/>
      <c r="C49" s="594"/>
      <c r="D49" s="595"/>
      <c r="E49" s="603"/>
      <c r="F49" s="604"/>
    </row>
    <row r="50" spans="1:6" ht="22.5" customHeight="1">
      <c r="A50" s="593"/>
      <c r="B50" s="594"/>
      <c r="C50" s="594"/>
      <c r="D50" s="595"/>
      <c r="E50" s="603"/>
      <c r="F50" s="604"/>
    </row>
    <row r="51" spans="1:6" ht="22.5" customHeight="1">
      <c r="A51" s="593"/>
      <c r="B51" s="594"/>
      <c r="C51" s="594"/>
      <c r="D51" s="595"/>
      <c r="E51" s="603"/>
      <c r="F51" s="604"/>
    </row>
    <row r="52" spans="1:6" ht="22.5" customHeight="1">
      <c r="A52" s="593"/>
      <c r="B52" s="594"/>
      <c r="C52" s="594"/>
      <c r="D52" s="595"/>
      <c r="E52" s="603"/>
      <c r="F52" s="604"/>
    </row>
    <row r="53" spans="1:6" ht="22.5" customHeight="1">
      <c r="A53" s="593"/>
      <c r="B53" s="594"/>
      <c r="C53" s="594"/>
      <c r="D53" s="595"/>
      <c r="E53" s="603"/>
      <c r="F53" s="604"/>
    </row>
    <row r="54" spans="1:6" ht="22.5" customHeight="1">
      <c r="A54" s="593"/>
      <c r="B54" s="594"/>
      <c r="C54" s="594"/>
      <c r="D54" s="595"/>
      <c r="E54" s="603"/>
      <c r="F54" s="604"/>
    </row>
    <row r="55" spans="1:6" ht="22.5" customHeight="1">
      <c r="A55" s="593"/>
      <c r="B55" s="594"/>
      <c r="C55" s="594"/>
      <c r="D55" s="595"/>
      <c r="E55" s="603"/>
      <c r="F55" s="604"/>
    </row>
    <row r="56" spans="1:6" ht="22.5" customHeight="1">
      <c r="A56" s="596"/>
      <c r="B56" s="597"/>
      <c r="C56" s="597"/>
      <c r="D56" s="598"/>
      <c r="E56" s="605"/>
      <c r="F56" s="606"/>
    </row>
    <row r="57" spans="1:6" ht="9.9499999999999993" customHeight="1">
      <c r="A57" s="32"/>
      <c r="B57" s="37"/>
      <c r="C57" s="37"/>
      <c r="D57" s="37"/>
      <c r="E57" s="37"/>
      <c r="F57" s="37"/>
    </row>
    <row r="58" spans="1:6" s="35" customFormat="1" ht="21.95" customHeight="1">
      <c r="A58" s="590" t="s">
        <v>456</v>
      </c>
      <c r="B58" s="592"/>
      <c r="C58" s="305" t="s">
        <v>114</v>
      </c>
      <c r="D58" s="607" t="s">
        <v>441</v>
      </c>
      <c r="E58" s="607"/>
      <c r="F58" s="305" t="s">
        <v>442</v>
      </c>
    </row>
    <row r="59" spans="1:6" s="35" customFormat="1" ht="21.95" customHeight="1">
      <c r="A59" s="596"/>
      <c r="B59" s="598"/>
      <c r="C59" s="310"/>
      <c r="D59" s="608"/>
      <c r="E59" s="609"/>
      <c r="F59" s="36" t="s">
        <v>664</v>
      </c>
    </row>
    <row r="60" spans="1:6" ht="22.5" customHeight="1">
      <c r="A60" s="590" t="s">
        <v>650</v>
      </c>
      <c r="B60" s="591"/>
      <c r="C60" s="591"/>
      <c r="D60" s="592"/>
      <c r="E60" s="599" t="s">
        <v>117</v>
      </c>
      <c r="F60" s="600"/>
    </row>
    <row r="61" spans="1:6" ht="22.5" customHeight="1">
      <c r="A61" s="593"/>
      <c r="B61" s="594"/>
      <c r="C61" s="594"/>
      <c r="D61" s="595"/>
      <c r="E61" s="601"/>
      <c r="F61" s="602"/>
    </row>
    <row r="62" spans="1:6" ht="22.5" customHeight="1">
      <c r="A62" s="593"/>
      <c r="B62" s="594"/>
      <c r="C62" s="594"/>
      <c r="D62" s="595"/>
      <c r="E62" s="601"/>
      <c r="F62" s="602"/>
    </row>
    <row r="63" spans="1:6" ht="22.5" customHeight="1">
      <c r="A63" s="593"/>
      <c r="B63" s="594"/>
      <c r="C63" s="594"/>
      <c r="D63" s="595"/>
      <c r="E63" s="603"/>
      <c r="F63" s="604"/>
    </row>
    <row r="64" spans="1:6" ht="22.5" customHeight="1">
      <c r="A64" s="593"/>
      <c r="B64" s="594"/>
      <c r="C64" s="594"/>
      <c r="D64" s="595"/>
      <c r="E64" s="603"/>
      <c r="F64" s="604"/>
    </row>
    <row r="65" spans="1:9" ht="22.5" customHeight="1">
      <c r="A65" s="593"/>
      <c r="B65" s="594"/>
      <c r="C65" s="594"/>
      <c r="D65" s="595"/>
      <c r="E65" s="603"/>
      <c r="F65" s="604"/>
    </row>
    <row r="66" spans="1:9" ht="22.5" customHeight="1">
      <c r="A66" s="593"/>
      <c r="B66" s="594"/>
      <c r="C66" s="594"/>
      <c r="D66" s="595"/>
      <c r="E66" s="603"/>
      <c r="F66" s="604"/>
    </row>
    <row r="67" spans="1:9" ht="22.5" customHeight="1">
      <c r="A67" s="593"/>
      <c r="B67" s="594"/>
      <c r="C67" s="594"/>
      <c r="D67" s="595"/>
      <c r="E67" s="603"/>
      <c r="F67" s="604"/>
    </row>
    <row r="68" spans="1:9" ht="22.5" customHeight="1">
      <c r="A68" s="593"/>
      <c r="B68" s="594"/>
      <c r="C68" s="594"/>
      <c r="D68" s="595"/>
      <c r="E68" s="603"/>
      <c r="F68" s="604"/>
    </row>
    <row r="69" spans="1:9" ht="22.5" customHeight="1">
      <c r="A69" s="593"/>
      <c r="B69" s="594"/>
      <c r="C69" s="594"/>
      <c r="D69" s="595"/>
      <c r="E69" s="603"/>
      <c r="F69" s="604"/>
    </row>
    <row r="70" spans="1:9" ht="22.5" customHeight="1">
      <c r="A70" s="593"/>
      <c r="B70" s="594"/>
      <c r="C70" s="594"/>
      <c r="D70" s="595"/>
      <c r="E70" s="603"/>
      <c r="F70" s="604"/>
    </row>
    <row r="71" spans="1:9" ht="22.5" customHeight="1">
      <c r="A71" s="593"/>
      <c r="B71" s="594"/>
      <c r="C71" s="594"/>
      <c r="D71" s="595"/>
      <c r="E71" s="603"/>
      <c r="F71" s="604"/>
    </row>
    <row r="72" spans="1:9" ht="22.5" customHeight="1">
      <c r="A72" s="596"/>
      <c r="B72" s="597"/>
      <c r="C72" s="597"/>
      <c r="D72" s="598"/>
      <c r="E72" s="605"/>
      <c r="F72" s="606"/>
    </row>
    <row r="73" spans="1:9">
      <c r="B73" s="42"/>
    </row>
    <row r="74" spans="1:9">
      <c r="B74" s="42"/>
    </row>
    <row r="75" spans="1:9" ht="18" customHeight="1">
      <c r="A75" s="32"/>
      <c r="B75" s="610" t="s">
        <v>116</v>
      </c>
      <c r="C75" s="610"/>
      <c r="D75" s="610"/>
      <c r="E75" s="610"/>
      <c r="F75" s="610"/>
      <c r="G75" s="33"/>
      <c r="H75" s="33"/>
      <c r="I75" s="33"/>
    </row>
    <row r="76" spans="1:9" s="35" customFormat="1" ht="20.100000000000001" customHeight="1">
      <c r="A76" s="590" t="s">
        <v>456</v>
      </c>
      <c r="B76" s="592"/>
      <c r="C76" s="34" t="s">
        <v>114</v>
      </c>
      <c r="D76" s="607" t="s">
        <v>441</v>
      </c>
      <c r="E76" s="607"/>
      <c r="F76" s="305" t="s">
        <v>442</v>
      </c>
    </row>
    <row r="77" spans="1:9" s="35" customFormat="1" ht="20.100000000000001" customHeight="1">
      <c r="A77" s="593"/>
      <c r="B77" s="595"/>
      <c r="C77" s="309"/>
      <c r="D77" s="611"/>
      <c r="E77" s="612"/>
      <c r="F77" s="36" t="s">
        <v>664</v>
      </c>
    </row>
    <row r="78" spans="1:9" ht="22.5" customHeight="1">
      <c r="A78" s="590" t="s">
        <v>650</v>
      </c>
      <c r="B78" s="591"/>
      <c r="C78" s="591"/>
      <c r="D78" s="592"/>
      <c r="E78" s="599" t="s">
        <v>117</v>
      </c>
      <c r="F78" s="600"/>
    </row>
    <row r="79" spans="1:9" ht="22.5" customHeight="1">
      <c r="A79" s="593"/>
      <c r="B79" s="594"/>
      <c r="C79" s="594"/>
      <c r="D79" s="595"/>
      <c r="E79" s="601"/>
      <c r="F79" s="602"/>
    </row>
    <row r="80" spans="1:9" ht="22.5" customHeight="1">
      <c r="A80" s="593"/>
      <c r="B80" s="594"/>
      <c r="C80" s="594"/>
      <c r="D80" s="595"/>
      <c r="E80" s="603"/>
      <c r="F80" s="604"/>
    </row>
    <row r="81" spans="1:6" ht="22.5" customHeight="1">
      <c r="A81" s="593"/>
      <c r="B81" s="594"/>
      <c r="C81" s="594"/>
      <c r="D81" s="595"/>
      <c r="E81" s="603"/>
      <c r="F81" s="604"/>
    </row>
    <row r="82" spans="1:6" ht="22.5" customHeight="1">
      <c r="A82" s="593"/>
      <c r="B82" s="594"/>
      <c r="C82" s="594"/>
      <c r="D82" s="595"/>
      <c r="E82" s="603"/>
      <c r="F82" s="604"/>
    </row>
    <row r="83" spans="1:6" ht="22.5" customHeight="1">
      <c r="A83" s="593"/>
      <c r="B83" s="594"/>
      <c r="C83" s="594"/>
      <c r="D83" s="595"/>
      <c r="E83" s="603"/>
      <c r="F83" s="604"/>
    </row>
    <row r="84" spans="1:6" ht="22.5" customHeight="1">
      <c r="A84" s="593"/>
      <c r="B84" s="594"/>
      <c r="C84" s="594"/>
      <c r="D84" s="595"/>
      <c r="E84" s="603"/>
      <c r="F84" s="604"/>
    </row>
    <row r="85" spans="1:6" ht="22.5" customHeight="1">
      <c r="A85" s="593"/>
      <c r="B85" s="594"/>
      <c r="C85" s="594"/>
      <c r="D85" s="595"/>
      <c r="E85" s="603"/>
      <c r="F85" s="604"/>
    </row>
    <row r="86" spans="1:6" ht="22.5" customHeight="1">
      <c r="A86" s="593"/>
      <c r="B86" s="594"/>
      <c r="C86" s="594"/>
      <c r="D86" s="595"/>
      <c r="E86" s="603"/>
      <c r="F86" s="604"/>
    </row>
    <row r="87" spans="1:6" ht="22.5" customHeight="1">
      <c r="A87" s="593"/>
      <c r="B87" s="594"/>
      <c r="C87" s="594"/>
      <c r="D87" s="595"/>
      <c r="E87" s="603"/>
      <c r="F87" s="604"/>
    </row>
    <row r="88" spans="1:6" ht="22.5" customHeight="1">
      <c r="A88" s="593"/>
      <c r="B88" s="594"/>
      <c r="C88" s="594"/>
      <c r="D88" s="595"/>
      <c r="E88" s="603"/>
      <c r="F88" s="604"/>
    </row>
    <row r="89" spans="1:6" ht="22.5" customHeight="1">
      <c r="A89" s="593"/>
      <c r="B89" s="594"/>
      <c r="C89" s="594"/>
      <c r="D89" s="595"/>
      <c r="E89" s="603"/>
      <c r="F89" s="604"/>
    </row>
    <row r="90" spans="1:6" ht="22.5" customHeight="1">
      <c r="A90" s="596"/>
      <c r="B90" s="597"/>
      <c r="C90" s="597"/>
      <c r="D90" s="598"/>
      <c r="E90" s="605"/>
      <c r="F90" s="606"/>
    </row>
    <row r="91" spans="1:6" ht="9.9499999999999993" customHeight="1">
      <c r="A91" s="32"/>
      <c r="B91" s="37"/>
      <c r="C91" s="37"/>
      <c r="D91" s="37"/>
      <c r="E91" s="37"/>
      <c r="F91" s="37"/>
    </row>
    <row r="92" spans="1:6" s="35" customFormat="1" ht="21.95" customHeight="1">
      <c r="A92" s="590" t="s">
        <v>456</v>
      </c>
      <c r="B92" s="592"/>
      <c r="C92" s="305" t="s">
        <v>114</v>
      </c>
      <c r="D92" s="607" t="s">
        <v>441</v>
      </c>
      <c r="E92" s="607"/>
      <c r="F92" s="305" t="s">
        <v>442</v>
      </c>
    </row>
    <row r="93" spans="1:6" s="35" customFormat="1" ht="21.95" customHeight="1">
      <c r="A93" s="596"/>
      <c r="B93" s="598"/>
      <c r="C93" s="310"/>
      <c r="D93" s="608"/>
      <c r="E93" s="609"/>
      <c r="F93" s="36" t="s">
        <v>664</v>
      </c>
    </row>
    <row r="94" spans="1:6" ht="22.5" customHeight="1">
      <c r="A94" s="590" t="s">
        <v>650</v>
      </c>
      <c r="B94" s="591"/>
      <c r="C94" s="591"/>
      <c r="D94" s="592"/>
      <c r="E94" s="599" t="s">
        <v>117</v>
      </c>
      <c r="F94" s="600"/>
    </row>
    <row r="95" spans="1:6" ht="22.5" customHeight="1">
      <c r="A95" s="593"/>
      <c r="B95" s="594"/>
      <c r="C95" s="594"/>
      <c r="D95" s="595"/>
      <c r="E95" s="601"/>
      <c r="F95" s="602"/>
    </row>
    <row r="96" spans="1:6" ht="22.5" customHeight="1">
      <c r="A96" s="593"/>
      <c r="B96" s="594"/>
      <c r="C96" s="594"/>
      <c r="D96" s="595"/>
      <c r="E96" s="601"/>
      <c r="F96" s="602"/>
    </row>
    <row r="97" spans="1:9" ht="22.5" customHeight="1">
      <c r="A97" s="593"/>
      <c r="B97" s="594"/>
      <c r="C97" s="594"/>
      <c r="D97" s="595"/>
      <c r="E97" s="603"/>
      <c r="F97" s="604"/>
    </row>
    <row r="98" spans="1:9" ht="22.5" customHeight="1">
      <c r="A98" s="593"/>
      <c r="B98" s="594"/>
      <c r="C98" s="594"/>
      <c r="D98" s="595"/>
      <c r="E98" s="603"/>
      <c r="F98" s="604"/>
    </row>
    <row r="99" spans="1:9" ht="22.5" customHeight="1">
      <c r="A99" s="593"/>
      <c r="B99" s="594"/>
      <c r="C99" s="594"/>
      <c r="D99" s="595"/>
      <c r="E99" s="603"/>
      <c r="F99" s="604"/>
    </row>
    <row r="100" spans="1:9" ht="22.5" customHeight="1">
      <c r="A100" s="593"/>
      <c r="B100" s="594"/>
      <c r="C100" s="594"/>
      <c r="D100" s="595"/>
      <c r="E100" s="603"/>
      <c r="F100" s="604"/>
    </row>
    <row r="101" spans="1:9" ht="22.5" customHeight="1">
      <c r="A101" s="593"/>
      <c r="B101" s="594"/>
      <c r="C101" s="594"/>
      <c r="D101" s="595"/>
      <c r="E101" s="603"/>
      <c r="F101" s="604"/>
    </row>
    <row r="102" spans="1:9" ht="22.5" customHeight="1">
      <c r="A102" s="593"/>
      <c r="B102" s="594"/>
      <c r="C102" s="594"/>
      <c r="D102" s="595"/>
      <c r="E102" s="603"/>
      <c r="F102" s="604"/>
    </row>
    <row r="103" spans="1:9" ht="22.5" customHeight="1">
      <c r="A103" s="593"/>
      <c r="B103" s="594"/>
      <c r="C103" s="594"/>
      <c r="D103" s="595"/>
      <c r="E103" s="603"/>
      <c r="F103" s="604"/>
    </row>
    <row r="104" spans="1:9" ht="22.5" customHeight="1">
      <c r="A104" s="593"/>
      <c r="B104" s="594"/>
      <c r="C104" s="594"/>
      <c r="D104" s="595"/>
      <c r="E104" s="603"/>
      <c r="F104" s="604"/>
    </row>
    <row r="105" spans="1:9" ht="22.5" customHeight="1">
      <c r="A105" s="593"/>
      <c r="B105" s="594"/>
      <c r="C105" s="594"/>
      <c r="D105" s="595"/>
      <c r="E105" s="603"/>
      <c r="F105" s="604"/>
    </row>
    <row r="106" spans="1:9" ht="22.5" customHeight="1">
      <c r="A106" s="596"/>
      <c r="B106" s="597"/>
      <c r="C106" s="597"/>
      <c r="D106" s="598"/>
      <c r="E106" s="605"/>
      <c r="F106" s="606"/>
    </row>
    <row r="107" spans="1:9">
      <c r="B107" s="42"/>
    </row>
    <row r="108" spans="1:9">
      <c r="B108" s="42"/>
    </row>
    <row r="109" spans="1:9" ht="18" customHeight="1">
      <c r="A109" s="32"/>
      <c r="B109" s="610" t="s">
        <v>116</v>
      </c>
      <c r="C109" s="610"/>
      <c r="D109" s="610"/>
      <c r="E109" s="610"/>
      <c r="F109" s="610"/>
      <c r="G109" s="33"/>
      <c r="H109" s="33"/>
      <c r="I109" s="33"/>
    </row>
    <row r="110" spans="1:9" s="35" customFormat="1" ht="20.100000000000001" customHeight="1">
      <c r="A110" s="590" t="s">
        <v>456</v>
      </c>
      <c r="B110" s="592"/>
      <c r="C110" s="34" t="s">
        <v>114</v>
      </c>
      <c r="D110" s="607" t="s">
        <v>441</v>
      </c>
      <c r="E110" s="607"/>
      <c r="F110" s="305" t="s">
        <v>442</v>
      </c>
    </row>
    <row r="111" spans="1:9" s="35" customFormat="1" ht="20.100000000000001" customHeight="1">
      <c r="A111" s="593"/>
      <c r="B111" s="595"/>
      <c r="C111" s="309"/>
      <c r="D111" s="611"/>
      <c r="E111" s="612"/>
      <c r="F111" s="36" t="s">
        <v>664</v>
      </c>
    </row>
    <row r="112" spans="1:9" ht="22.5" customHeight="1">
      <c r="A112" s="590" t="s">
        <v>650</v>
      </c>
      <c r="B112" s="591"/>
      <c r="C112" s="591"/>
      <c r="D112" s="592"/>
      <c r="E112" s="599" t="s">
        <v>117</v>
      </c>
      <c r="F112" s="600"/>
    </row>
    <row r="113" spans="1:6" ht="22.5" customHeight="1">
      <c r="A113" s="593"/>
      <c r="B113" s="594"/>
      <c r="C113" s="594"/>
      <c r="D113" s="595"/>
      <c r="E113" s="601"/>
      <c r="F113" s="602"/>
    </row>
    <row r="114" spans="1:6" ht="22.5" customHeight="1">
      <c r="A114" s="593"/>
      <c r="B114" s="594"/>
      <c r="C114" s="594"/>
      <c r="D114" s="595"/>
      <c r="E114" s="603"/>
      <c r="F114" s="604"/>
    </row>
    <row r="115" spans="1:6" ht="22.5" customHeight="1">
      <c r="A115" s="593"/>
      <c r="B115" s="594"/>
      <c r="C115" s="594"/>
      <c r="D115" s="595"/>
      <c r="E115" s="603"/>
      <c r="F115" s="604"/>
    </row>
    <row r="116" spans="1:6" ht="22.5" customHeight="1">
      <c r="A116" s="593"/>
      <c r="B116" s="594"/>
      <c r="C116" s="594"/>
      <c r="D116" s="595"/>
      <c r="E116" s="603"/>
      <c r="F116" s="604"/>
    </row>
    <row r="117" spans="1:6" ht="22.5" customHeight="1">
      <c r="A117" s="593"/>
      <c r="B117" s="594"/>
      <c r="C117" s="594"/>
      <c r="D117" s="595"/>
      <c r="E117" s="603"/>
      <c r="F117" s="604"/>
    </row>
    <row r="118" spans="1:6" ht="22.5" customHeight="1">
      <c r="A118" s="593"/>
      <c r="B118" s="594"/>
      <c r="C118" s="594"/>
      <c r="D118" s="595"/>
      <c r="E118" s="603"/>
      <c r="F118" s="604"/>
    </row>
    <row r="119" spans="1:6" ht="22.5" customHeight="1">
      <c r="A119" s="593"/>
      <c r="B119" s="594"/>
      <c r="C119" s="594"/>
      <c r="D119" s="595"/>
      <c r="E119" s="603"/>
      <c r="F119" s="604"/>
    </row>
    <row r="120" spans="1:6" ht="22.5" customHeight="1">
      <c r="A120" s="593"/>
      <c r="B120" s="594"/>
      <c r="C120" s="594"/>
      <c r="D120" s="595"/>
      <c r="E120" s="603"/>
      <c r="F120" s="604"/>
    </row>
    <row r="121" spans="1:6" ht="22.5" customHeight="1">
      <c r="A121" s="593"/>
      <c r="B121" s="594"/>
      <c r="C121" s="594"/>
      <c r="D121" s="595"/>
      <c r="E121" s="603"/>
      <c r="F121" s="604"/>
    </row>
    <row r="122" spans="1:6" ht="22.5" customHeight="1">
      <c r="A122" s="593"/>
      <c r="B122" s="594"/>
      <c r="C122" s="594"/>
      <c r="D122" s="595"/>
      <c r="E122" s="603"/>
      <c r="F122" s="604"/>
    </row>
    <row r="123" spans="1:6" ht="22.5" customHeight="1">
      <c r="A123" s="593"/>
      <c r="B123" s="594"/>
      <c r="C123" s="594"/>
      <c r="D123" s="595"/>
      <c r="E123" s="603"/>
      <c r="F123" s="604"/>
    </row>
    <row r="124" spans="1:6" ht="22.5" customHeight="1">
      <c r="A124" s="596"/>
      <c r="B124" s="597"/>
      <c r="C124" s="597"/>
      <c r="D124" s="598"/>
      <c r="E124" s="605"/>
      <c r="F124" s="606"/>
    </row>
    <row r="125" spans="1:6" ht="9.9499999999999993" customHeight="1">
      <c r="A125" s="32"/>
      <c r="B125" s="37"/>
      <c r="C125" s="37"/>
      <c r="D125" s="37"/>
      <c r="E125" s="37"/>
      <c r="F125" s="37"/>
    </row>
    <row r="126" spans="1:6" s="35" customFormat="1" ht="21.95" customHeight="1">
      <c r="A126" s="590" t="s">
        <v>456</v>
      </c>
      <c r="B126" s="592"/>
      <c r="C126" s="305" t="s">
        <v>114</v>
      </c>
      <c r="D126" s="607" t="s">
        <v>441</v>
      </c>
      <c r="E126" s="607"/>
      <c r="F126" s="305" t="s">
        <v>442</v>
      </c>
    </row>
    <row r="127" spans="1:6" s="35" customFormat="1" ht="21.95" customHeight="1">
      <c r="A127" s="596"/>
      <c r="B127" s="598"/>
      <c r="C127" s="310"/>
      <c r="D127" s="608"/>
      <c r="E127" s="609"/>
      <c r="F127" s="36" t="s">
        <v>664</v>
      </c>
    </row>
    <row r="128" spans="1:6" ht="22.5" customHeight="1">
      <c r="A128" s="590" t="s">
        <v>650</v>
      </c>
      <c r="B128" s="591"/>
      <c r="C128" s="591"/>
      <c r="D128" s="592"/>
      <c r="E128" s="599" t="s">
        <v>117</v>
      </c>
      <c r="F128" s="600"/>
    </row>
    <row r="129" spans="1:9" ht="22.5" customHeight="1">
      <c r="A129" s="593"/>
      <c r="B129" s="594"/>
      <c r="C129" s="594"/>
      <c r="D129" s="595"/>
      <c r="E129" s="601"/>
      <c r="F129" s="602"/>
    </row>
    <row r="130" spans="1:9" ht="22.5" customHeight="1">
      <c r="A130" s="593"/>
      <c r="B130" s="594"/>
      <c r="C130" s="594"/>
      <c r="D130" s="595"/>
      <c r="E130" s="601"/>
      <c r="F130" s="602"/>
    </row>
    <row r="131" spans="1:9" ht="22.5" customHeight="1">
      <c r="A131" s="593"/>
      <c r="B131" s="594"/>
      <c r="C131" s="594"/>
      <c r="D131" s="595"/>
      <c r="E131" s="603"/>
      <c r="F131" s="604"/>
    </row>
    <row r="132" spans="1:9" ht="22.5" customHeight="1">
      <c r="A132" s="593"/>
      <c r="B132" s="594"/>
      <c r="C132" s="594"/>
      <c r="D132" s="595"/>
      <c r="E132" s="603"/>
      <c r="F132" s="604"/>
    </row>
    <row r="133" spans="1:9" ht="22.5" customHeight="1">
      <c r="A133" s="593"/>
      <c r="B133" s="594"/>
      <c r="C133" s="594"/>
      <c r="D133" s="595"/>
      <c r="E133" s="603"/>
      <c r="F133" s="604"/>
    </row>
    <row r="134" spans="1:9" ht="22.5" customHeight="1">
      <c r="A134" s="593"/>
      <c r="B134" s="594"/>
      <c r="C134" s="594"/>
      <c r="D134" s="595"/>
      <c r="E134" s="603"/>
      <c r="F134" s="604"/>
    </row>
    <row r="135" spans="1:9" ht="22.5" customHeight="1">
      <c r="A135" s="593"/>
      <c r="B135" s="594"/>
      <c r="C135" s="594"/>
      <c r="D135" s="595"/>
      <c r="E135" s="603"/>
      <c r="F135" s="604"/>
    </row>
    <row r="136" spans="1:9" ht="22.5" customHeight="1">
      <c r="A136" s="593"/>
      <c r="B136" s="594"/>
      <c r="C136" s="594"/>
      <c r="D136" s="595"/>
      <c r="E136" s="603"/>
      <c r="F136" s="604"/>
    </row>
    <row r="137" spans="1:9" ht="22.5" customHeight="1">
      <c r="A137" s="593"/>
      <c r="B137" s="594"/>
      <c r="C137" s="594"/>
      <c r="D137" s="595"/>
      <c r="E137" s="603"/>
      <c r="F137" s="604"/>
    </row>
    <row r="138" spans="1:9" ht="22.5" customHeight="1">
      <c r="A138" s="593"/>
      <c r="B138" s="594"/>
      <c r="C138" s="594"/>
      <c r="D138" s="595"/>
      <c r="E138" s="603"/>
      <c r="F138" s="604"/>
    </row>
    <row r="139" spans="1:9" ht="22.5" customHeight="1">
      <c r="A139" s="593"/>
      <c r="B139" s="594"/>
      <c r="C139" s="594"/>
      <c r="D139" s="595"/>
      <c r="E139" s="603"/>
      <c r="F139" s="604"/>
    </row>
    <row r="140" spans="1:9" ht="22.5" customHeight="1">
      <c r="A140" s="596"/>
      <c r="B140" s="597"/>
      <c r="C140" s="597"/>
      <c r="D140" s="598"/>
      <c r="E140" s="605"/>
      <c r="F140" s="606"/>
    </row>
    <row r="141" spans="1:9">
      <c r="B141" s="42"/>
    </row>
    <row r="142" spans="1:9">
      <c r="B142" s="42"/>
    </row>
    <row r="143" spans="1:9" ht="18" customHeight="1">
      <c r="A143" s="32"/>
      <c r="B143" s="610" t="s">
        <v>116</v>
      </c>
      <c r="C143" s="610"/>
      <c r="D143" s="610"/>
      <c r="E143" s="610"/>
      <c r="F143" s="610"/>
      <c r="G143" s="33"/>
      <c r="H143" s="33"/>
      <c r="I143" s="33"/>
    </row>
    <row r="144" spans="1:9" s="35" customFormat="1" ht="20.100000000000001" customHeight="1">
      <c r="A144" s="590" t="s">
        <v>456</v>
      </c>
      <c r="B144" s="592"/>
      <c r="C144" s="34" t="s">
        <v>114</v>
      </c>
      <c r="D144" s="607" t="s">
        <v>441</v>
      </c>
      <c r="E144" s="607"/>
      <c r="F144" s="305" t="s">
        <v>442</v>
      </c>
    </row>
    <row r="145" spans="1:6" s="35" customFormat="1" ht="20.100000000000001" customHeight="1">
      <c r="A145" s="593"/>
      <c r="B145" s="595"/>
      <c r="C145" s="309"/>
      <c r="D145" s="611"/>
      <c r="E145" s="612"/>
      <c r="F145" s="36" t="s">
        <v>664</v>
      </c>
    </row>
    <row r="146" spans="1:6" ht="22.5" customHeight="1">
      <c r="A146" s="590" t="s">
        <v>650</v>
      </c>
      <c r="B146" s="591"/>
      <c r="C146" s="591"/>
      <c r="D146" s="592"/>
      <c r="E146" s="599" t="s">
        <v>117</v>
      </c>
      <c r="F146" s="600"/>
    </row>
    <row r="147" spans="1:6" ht="22.5" customHeight="1">
      <c r="A147" s="593"/>
      <c r="B147" s="594"/>
      <c r="C147" s="594"/>
      <c r="D147" s="595"/>
      <c r="E147" s="601"/>
      <c r="F147" s="602"/>
    </row>
    <row r="148" spans="1:6" ht="22.5" customHeight="1">
      <c r="A148" s="593"/>
      <c r="B148" s="594"/>
      <c r="C148" s="594"/>
      <c r="D148" s="595"/>
      <c r="E148" s="603"/>
      <c r="F148" s="604"/>
    </row>
    <row r="149" spans="1:6" ht="22.5" customHeight="1">
      <c r="A149" s="593"/>
      <c r="B149" s="594"/>
      <c r="C149" s="594"/>
      <c r="D149" s="595"/>
      <c r="E149" s="603"/>
      <c r="F149" s="604"/>
    </row>
    <row r="150" spans="1:6" ht="22.5" customHeight="1">
      <c r="A150" s="593"/>
      <c r="B150" s="594"/>
      <c r="C150" s="594"/>
      <c r="D150" s="595"/>
      <c r="E150" s="603"/>
      <c r="F150" s="604"/>
    </row>
    <row r="151" spans="1:6" ht="22.5" customHeight="1">
      <c r="A151" s="593"/>
      <c r="B151" s="594"/>
      <c r="C151" s="594"/>
      <c r="D151" s="595"/>
      <c r="E151" s="603"/>
      <c r="F151" s="604"/>
    </row>
    <row r="152" spans="1:6" ht="22.5" customHeight="1">
      <c r="A152" s="593"/>
      <c r="B152" s="594"/>
      <c r="C152" s="594"/>
      <c r="D152" s="595"/>
      <c r="E152" s="603"/>
      <c r="F152" s="604"/>
    </row>
    <row r="153" spans="1:6" ht="22.5" customHeight="1">
      <c r="A153" s="593"/>
      <c r="B153" s="594"/>
      <c r="C153" s="594"/>
      <c r="D153" s="595"/>
      <c r="E153" s="603"/>
      <c r="F153" s="604"/>
    </row>
    <row r="154" spans="1:6" ht="22.5" customHeight="1">
      <c r="A154" s="593"/>
      <c r="B154" s="594"/>
      <c r="C154" s="594"/>
      <c r="D154" s="595"/>
      <c r="E154" s="603"/>
      <c r="F154" s="604"/>
    </row>
    <row r="155" spans="1:6" ht="22.5" customHeight="1">
      <c r="A155" s="593"/>
      <c r="B155" s="594"/>
      <c r="C155" s="594"/>
      <c r="D155" s="595"/>
      <c r="E155" s="603"/>
      <c r="F155" s="604"/>
    </row>
    <row r="156" spans="1:6" ht="22.5" customHeight="1">
      <c r="A156" s="593"/>
      <c r="B156" s="594"/>
      <c r="C156" s="594"/>
      <c r="D156" s="595"/>
      <c r="E156" s="603"/>
      <c r="F156" s="604"/>
    </row>
    <row r="157" spans="1:6" ht="22.5" customHeight="1">
      <c r="A157" s="593"/>
      <c r="B157" s="594"/>
      <c r="C157" s="594"/>
      <c r="D157" s="595"/>
      <c r="E157" s="603"/>
      <c r="F157" s="604"/>
    </row>
    <row r="158" spans="1:6" ht="22.5" customHeight="1">
      <c r="A158" s="596"/>
      <c r="B158" s="597"/>
      <c r="C158" s="597"/>
      <c r="D158" s="598"/>
      <c r="E158" s="605"/>
      <c r="F158" s="606"/>
    </row>
    <row r="159" spans="1:6" ht="9.9499999999999993" customHeight="1">
      <c r="A159" s="32"/>
      <c r="B159" s="37"/>
      <c r="C159" s="37"/>
      <c r="D159" s="37"/>
      <c r="E159" s="37"/>
      <c r="F159" s="37"/>
    </row>
    <row r="160" spans="1:6" s="35" customFormat="1" ht="21.95" customHeight="1">
      <c r="A160" s="590" t="s">
        <v>456</v>
      </c>
      <c r="B160" s="592"/>
      <c r="C160" s="305" t="s">
        <v>114</v>
      </c>
      <c r="D160" s="607" t="s">
        <v>441</v>
      </c>
      <c r="E160" s="607"/>
      <c r="F160" s="305" t="s">
        <v>442</v>
      </c>
    </row>
    <row r="161" spans="1:6" s="35" customFormat="1" ht="21.95" customHeight="1">
      <c r="A161" s="596"/>
      <c r="B161" s="598"/>
      <c r="C161" s="310"/>
      <c r="D161" s="608"/>
      <c r="E161" s="609"/>
      <c r="F161" s="36" t="s">
        <v>664</v>
      </c>
    </row>
    <row r="162" spans="1:6" ht="22.5" customHeight="1">
      <c r="A162" s="590" t="s">
        <v>650</v>
      </c>
      <c r="B162" s="591"/>
      <c r="C162" s="591"/>
      <c r="D162" s="592"/>
      <c r="E162" s="599" t="s">
        <v>117</v>
      </c>
      <c r="F162" s="600"/>
    </row>
    <row r="163" spans="1:6" ht="22.5" customHeight="1">
      <c r="A163" s="593"/>
      <c r="B163" s="594"/>
      <c r="C163" s="594"/>
      <c r="D163" s="595"/>
      <c r="E163" s="601"/>
      <c r="F163" s="602"/>
    </row>
    <row r="164" spans="1:6" ht="22.5" customHeight="1">
      <c r="A164" s="593"/>
      <c r="B164" s="594"/>
      <c r="C164" s="594"/>
      <c r="D164" s="595"/>
      <c r="E164" s="601"/>
      <c r="F164" s="602"/>
    </row>
    <row r="165" spans="1:6" ht="22.5" customHeight="1">
      <c r="A165" s="593"/>
      <c r="B165" s="594"/>
      <c r="C165" s="594"/>
      <c r="D165" s="595"/>
      <c r="E165" s="603"/>
      <c r="F165" s="604"/>
    </row>
    <row r="166" spans="1:6" ht="22.5" customHeight="1">
      <c r="A166" s="593"/>
      <c r="B166" s="594"/>
      <c r="C166" s="594"/>
      <c r="D166" s="595"/>
      <c r="E166" s="603"/>
      <c r="F166" s="604"/>
    </row>
    <row r="167" spans="1:6" ht="22.5" customHeight="1">
      <c r="A167" s="593"/>
      <c r="B167" s="594"/>
      <c r="C167" s="594"/>
      <c r="D167" s="595"/>
      <c r="E167" s="603"/>
      <c r="F167" s="604"/>
    </row>
    <row r="168" spans="1:6" ht="22.5" customHeight="1">
      <c r="A168" s="593"/>
      <c r="B168" s="594"/>
      <c r="C168" s="594"/>
      <c r="D168" s="595"/>
      <c r="E168" s="603"/>
      <c r="F168" s="604"/>
    </row>
    <row r="169" spans="1:6" ht="22.5" customHeight="1">
      <c r="A169" s="593"/>
      <c r="B169" s="594"/>
      <c r="C169" s="594"/>
      <c r="D169" s="595"/>
      <c r="E169" s="603"/>
      <c r="F169" s="604"/>
    </row>
    <row r="170" spans="1:6" ht="22.5" customHeight="1">
      <c r="A170" s="593"/>
      <c r="B170" s="594"/>
      <c r="C170" s="594"/>
      <c r="D170" s="595"/>
      <c r="E170" s="603"/>
      <c r="F170" s="604"/>
    </row>
    <row r="171" spans="1:6" ht="22.5" customHeight="1">
      <c r="A171" s="593"/>
      <c r="B171" s="594"/>
      <c r="C171" s="594"/>
      <c r="D171" s="595"/>
      <c r="E171" s="603"/>
      <c r="F171" s="604"/>
    </row>
    <row r="172" spans="1:6" ht="22.5" customHeight="1">
      <c r="A172" s="593"/>
      <c r="B172" s="594"/>
      <c r="C172" s="594"/>
      <c r="D172" s="595"/>
      <c r="E172" s="603"/>
      <c r="F172" s="604"/>
    </row>
    <row r="173" spans="1:6" ht="22.5" customHeight="1">
      <c r="A173" s="593"/>
      <c r="B173" s="594"/>
      <c r="C173" s="594"/>
      <c r="D173" s="595"/>
      <c r="E173" s="603"/>
      <c r="F173" s="604"/>
    </row>
    <row r="174" spans="1:6" ht="22.5" customHeight="1">
      <c r="A174" s="596"/>
      <c r="B174" s="597"/>
      <c r="C174" s="597"/>
      <c r="D174" s="598"/>
      <c r="E174" s="605"/>
      <c r="F174" s="606"/>
    </row>
  </sheetData>
  <sheetProtection selectLockedCells="1"/>
  <mergeCells count="178">
    <mergeCell ref="A34:B34"/>
    <mergeCell ref="E6:F6"/>
    <mergeCell ref="E7:F7"/>
    <mergeCell ref="E8:F8"/>
    <mergeCell ref="E12:F12"/>
    <mergeCell ref="E9:F9"/>
    <mergeCell ref="E24:F24"/>
    <mergeCell ref="E25:F25"/>
    <mergeCell ref="E26:F26"/>
    <mergeCell ref="E17:F17"/>
    <mergeCell ref="E10:F10"/>
    <mergeCell ref="E11:F11"/>
    <mergeCell ref="A19:B20"/>
    <mergeCell ref="A21:D33"/>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D19:E19"/>
    <mergeCell ref="D20:E20"/>
    <mergeCell ref="E13:F13"/>
    <mergeCell ref="E14:F14"/>
    <mergeCell ref="E15:F15"/>
    <mergeCell ref="E16:F16"/>
    <mergeCell ref="B35:F35"/>
    <mergeCell ref="D3:E3"/>
    <mergeCell ref="D4:E4"/>
    <mergeCell ref="E5:F5"/>
    <mergeCell ref="E55:F55"/>
    <mergeCell ref="E56:F56"/>
    <mergeCell ref="A58:B59"/>
    <mergeCell ref="D58:E58"/>
    <mergeCell ref="D59:E59"/>
    <mergeCell ref="B41:F41"/>
    <mergeCell ref="A42:B43"/>
    <mergeCell ref="D42:E42"/>
    <mergeCell ref="D43:E43"/>
    <mergeCell ref="A44:D56"/>
    <mergeCell ref="E44:F44"/>
    <mergeCell ref="E45:F45"/>
    <mergeCell ref="E46:F46"/>
    <mergeCell ref="E47:F47"/>
    <mergeCell ref="E48:F48"/>
    <mergeCell ref="E49:F49"/>
    <mergeCell ref="E50:F50"/>
    <mergeCell ref="E51:F51"/>
    <mergeCell ref="E52:F52"/>
    <mergeCell ref="E53:F53"/>
    <mergeCell ref="E54:F54"/>
    <mergeCell ref="A60:D72"/>
    <mergeCell ref="E60:F60"/>
    <mergeCell ref="E61:F61"/>
    <mergeCell ref="E62:F62"/>
    <mergeCell ref="E63:F63"/>
    <mergeCell ref="E64:F64"/>
    <mergeCell ref="E65:F65"/>
    <mergeCell ref="E66:F66"/>
    <mergeCell ref="E67:F67"/>
    <mergeCell ref="E68:F68"/>
    <mergeCell ref="E69:F69"/>
    <mergeCell ref="E70:F70"/>
    <mergeCell ref="E71:F71"/>
    <mergeCell ref="E72:F72"/>
    <mergeCell ref="E89:F89"/>
    <mergeCell ref="E90:F90"/>
    <mergeCell ref="A92:B93"/>
    <mergeCell ref="D92:E92"/>
    <mergeCell ref="D93:E93"/>
    <mergeCell ref="B75:F75"/>
    <mergeCell ref="A76:B77"/>
    <mergeCell ref="D76:E76"/>
    <mergeCell ref="D77:E77"/>
    <mergeCell ref="A78:D90"/>
    <mergeCell ref="E78:F78"/>
    <mergeCell ref="E79:F79"/>
    <mergeCell ref="E80:F80"/>
    <mergeCell ref="E81:F81"/>
    <mergeCell ref="E82:F82"/>
    <mergeCell ref="E83:F83"/>
    <mergeCell ref="E84:F84"/>
    <mergeCell ref="E85:F85"/>
    <mergeCell ref="E86:F86"/>
    <mergeCell ref="E87:F87"/>
    <mergeCell ref="E88:F88"/>
    <mergeCell ref="A94:D106"/>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23:F123"/>
    <mergeCell ref="E124:F124"/>
    <mergeCell ref="A126:B127"/>
    <mergeCell ref="D126:E126"/>
    <mergeCell ref="D127:E127"/>
    <mergeCell ref="B109:F109"/>
    <mergeCell ref="A110:B111"/>
    <mergeCell ref="D110:E110"/>
    <mergeCell ref="D111:E111"/>
    <mergeCell ref="A112:D124"/>
    <mergeCell ref="E112:F112"/>
    <mergeCell ref="E113:F113"/>
    <mergeCell ref="E114:F114"/>
    <mergeCell ref="E115:F115"/>
    <mergeCell ref="E116:F116"/>
    <mergeCell ref="E117:F117"/>
    <mergeCell ref="E118:F118"/>
    <mergeCell ref="E119:F119"/>
    <mergeCell ref="E120:F120"/>
    <mergeCell ref="E121:F121"/>
    <mergeCell ref="E122:F122"/>
    <mergeCell ref="A128:D140"/>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57:F157"/>
    <mergeCell ref="E158:F158"/>
    <mergeCell ref="A160:B161"/>
    <mergeCell ref="D160:E160"/>
    <mergeCell ref="D161:E161"/>
    <mergeCell ref="B143:F143"/>
    <mergeCell ref="A144:B145"/>
    <mergeCell ref="D144:E144"/>
    <mergeCell ref="D145:E145"/>
    <mergeCell ref="A146:D158"/>
    <mergeCell ref="E146:F146"/>
    <mergeCell ref="E147:F147"/>
    <mergeCell ref="E148:F148"/>
    <mergeCell ref="E149:F149"/>
    <mergeCell ref="E150:F150"/>
    <mergeCell ref="E151:F151"/>
    <mergeCell ref="E152:F152"/>
    <mergeCell ref="E153:F153"/>
    <mergeCell ref="E154:F154"/>
    <mergeCell ref="E155:F155"/>
    <mergeCell ref="E156:F156"/>
    <mergeCell ref="A162:D174"/>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s>
  <phoneticPr fontId="3"/>
  <dataValidations count="1">
    <dataValidation type="list" showInputMessage="1" showErrorMessage="1" sqref="F20 F4 F43 F59 F77 F93 F111 F127 F145 F161" xr:uid="{6871167A-8BB0-4237-BB77-851596CD1040}">
      <formula1>$K$26:$K$28</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2231-F11D-4875-BD6B-4EECE1B5F5CD}">
  <sheetPr codeName="Sheet9"/>
  <dimension ref="A1:AY90"/>
  <sheetViews>
    <sheetView showZeros="0" view="pageBreakPreview" zoomScaleNormal="100" zoomScaleSheetLayoutView="100" workbookViewId="0">
      <selection activeCell="A2" sqref="A2:AM2"/>
    </sheetView>
  </sheetViews>
  <sheetFormatPr defaultRowHeight="13.5"/>
  <cols>
    <col min="1" max="39" width="2.25" style="295" customWidth="1"/>
    <col min="40" max="40" width="2.25" style="246" customWidth="1"/>
    <col min="41" max="41" width="6.375" style="246" customWidth="1"/>
    <col min="42" max="42" width="21" style="246" bestFit="1" customWidth="1"/>
    <col min="43" max="44" width="25.625" style="246" customWidth="1"/>
    <col min="45" max="45" width="9" style="246"/>
    <col min="46" max="50" width="10.625" style="246" customWidth="1"/>
    <col min="51" max="51" width="2.25" style="246" customWidth="1"/>
    <col min="52" max="52" width="9" style="246" customWidth="1"/>
    <col min="53" max="16384" width="9" style="246"/>
  </cols>
  <sheetData>
    <row r="1" spans="1:51" ht="12.95" customHeight="1">
      <c r="A1" s="620"/>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Y1" s="247"/>
    </row>
    <row r="2" spans="1:51" ht="12.95" customHeight="1">
      <c r="A2" s="395" t="s">
        <v>658</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621"/>
      <c r="AG2" s="621"/>
      <c r="AH2" s="621"/>
      <c r="AI2" s="621"/>
      <c r="AJ2" s="621"/>
      <c r="AK2" s="621"/>
      <c r="AL2" s="621"/>
      <c r="AM2" s="621"/>
      <c r="AO2" s="248"/>
      <c r="AS2" s="249"/>
    </row>
    <row r="3" spans="1:51" ht="12.95" customHeight="1">
      <c r="A3" s="621" t="s">
        <v>48</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O3" s="250"/>
      <c r="AP3" s="250"/>
      <c r="AQ3" s="250"/>
      <c r="AR3" s="250"/>
      <c r="AS3" s="251"/>
    </row>
    <row r="4" spans="1:51" ht="12.95" customHeight="1">
      <c r="A4" s="188" t="s">
        <v>63</v>
      </c>
      <c r="B4" s="188"/>
      <c r="C4" s="188"/>
      <c r="D4" s="188"/>
      <c r="E4" s="188"/>
      <c r="F4" s="188"/>
      <c r="G4" s="188"/>
      <c r="H4" s="188"/>
      <c r="I4" s="252"/>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P4" s="253" t="str">
        <f>IF(AND(J7="",J13=""),"",A4)</f>
        <v/>
      </c>
      <c r="AQ4" s="254"/>
      <c r="AR4" s="254"/>
    </row>
    <row r="5" spans="1:51" ht="12.95" customHeight="1">
      <c r="A5" s="295" t="s">
        <v>653</v>
      </c>
      <c r="I5" s="255"/>
      <c r="AP5"/>
      <c r="AQ5" s="254"/>
      <c r="AR5" s="254"/>
    </row>
    <row r="6" spans="1:51" ht="12.95" customHeight="1">
      <c r="B6" s="295" t="s">
        <v>64</v>
      </c>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Q6" s="254"/>
      <c r="AR6" s="254"/>
    </row>
    <row r="7" spans="1:51" ht="12.95" customHeight="1">
      <c r="B7" s="295" t="s">
        <v>65</v>
      </c>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Q7" s="254"/>
      <c r="AR7" s="254"/>
    </row>
    <row r="8" spans="1:51" ht="12.95" customHeight="1">
      <c r="B8" s="295" t="s">
        <v>66</v>
      </c>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Q8" s="254"/>
      <c r="AR8" s="254"/>
    </row>
    <row r="9" spans="1:51" ht="12.95" customHeight="1">
      <c r="B9" s="295" t="s">
        <v>67</v>
      </c>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Q9" s="254"/>
      <c r="AR9" s="254"/>
    </row>
    <row r="10" spans="1:51" ht="12.95" customHeight="1">
      <c r="B10" s="295" t="s">
        <v>68</v>
      </c>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Q10" s="254"/>
      <c r="AR10" s="254"/>
    </row>
    <row r="11" spans="1:51" ht="12.95" customHeight="1">
      <c r="A11" s="295" t="s">
        <v>654</v>
      </c>
      <c r="I11" s="255"/>
      <c r="AP11"/>
      <c r="AQ11" s="254"/>
      <c r="AR11" s="254"/>
    </row>
    <row r="12" spans="1:51" ht="12.95" customHeight="1">
      <c r="B12" s="295" t="s">
        <v>64</v>
      </c>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Q12" s="254"/>
      <c r="AR12" s="254"/>
    </row>
    <row r="13" spans="1:51" ht="12.95" customHeight="1">
      <c r="B13" s="295" t="s">
        <v>65</v>
      </c>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Q13" s="254"/>
      <c r="AR13" s="254"/>
    </row>
    <row r="14" spans="1:51" ht="12.95" customHeight="1">
      <c r="B14" s="295" t="s">
        <v>66</v>
      </c>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Q14" s="254"/>
      <c r="AR14" s="254"/>
    </row>
    <row r="15" spans="1:51" ht="12.95" customHeight="1">
      <c r="B15" s="295" t="s">
        <v>67</v>
      </c>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Q15" s="254"/>
      <c r="AR15" s="254"/>
    </row>
    <row r="16" spans="1:51" ht="12.95" customHeight="1">
      <c r="A16" s="185"/>
      <c r="B16" s="185" t="s">
        <v>68</v>
      </c>
      <c r="C16" s="185"/>
      <c r="D16" s="185"/>
      <c r="E16" s="185"/>
      <c r="F16" s="185"/>
      <c r="G16" s="185"/>
      <c r="H16" s="185"/>
      <c r="I16" s="185"/>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Q16" s="254"/>
      <c r="AR16" s="254"/>
    </row>
    <row r="17" spans="1:45" ht="12.95" customHeight="1">
      <c r="A17" s="295" t="s">
        <v>35</v>
      </c>
      <c r="AP17" s="253" t="str">
        <f>IF(AND(J20="",J26=""),"",A17)</f>
        <v/>
      </c>
      <c r="AQ17" s="254"/>
      <c r="AR17" s="254"/>
    </row>
    <row r="18" spans="1:45" ht="12.95" customHeight="1">
      <c r="A18" s="295" t="s">
        <v>655</v>
      </c>
      <c r="I18" s="255"/>
      <c r="AP18"/>
      <c r="AQ18" s="254"/>
      <c r="AR18" s="254"/>
    </row>
    <row r="19" spans="1:45" ht="12.95" customHeight="1">
      <c r="B19" s="295" t="s">
        <v>64</v>
      </c>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Q19" s="254"/>
      <c r="AR19" s="254"/>
    </row>
    <row r="20" spans="1:45" ht="12.95" customHeight="1">
      <c r="B20" s="295" t="s">
        <v>65</v>
      </c>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Q20" s="254"/>
      <c r="AR20" s="254"/>
    </row>
    <row r="21" spans="1:45" ht="12.95" customHeight="1">
      <c r="B21" s="295" t="s">
        <v>66</v>
      </c>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Q21" s="254"/>
      <c r="AR21" s="254"/>
    </row>
    <row r="22" spans="1:45" ht="12.95" customHeight="1">
      <c r="B22" s="295" t="s">
        <v>67</v>
      </c>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Q22" s="254"/>
      <c r="AR22" s="254"/>
    </row>
    <row r="23" spans="1:45" ht="12.95" customHeight="1">
      <c r="B23" s="295" t="s">
        <v>68</v>
      </c>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Q23" s="254"/>
      <c r="AR23" s="254"/>
    </row>
    <row r="24" spans="1:45" ht="12.95" customHeight="1">
      <c r="A24" s="295" t="s">
        <v>656</v>
      </c>
      <c r="AP24"/>
      <c r="AQ24" s="254"/>
      <c r="AR24" s="254"/>
    </row>
    <row r="25" spans="1:45" ht="12.95" customHeight="1">
      <c r="B25" s="295" t="s">
        <v>64</v>
      </c>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Q25" s="254"/>
      <c r="AR25" s="254"/>
    </row>
    <row r="26" spans="1:45" ht="12.95" customHeight="1">
      <c r="B26" s="295" t="s">
        <v>65</v>
      </c>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Q26" s="254"/>
      <c r="AR26" s="254"/>
    </row>
    <row r="27" spans="1:45" ht="12.95" customHeight="1">
      <c r="B27" s="295" t="s">
        <v>66</v>
      </c>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Q27" s="254"/>
      <c r="AR27" s="254"/>
    </row>
    <row r="28" spans="1:45" ht="12.95" customHeight="1">
      <c r="B28" s="295" t="s">
        <v>67</v>
      </c>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Q28" s="254"/>
      <c r="AR28" s="254"/>
    </row>
    <row r="29" spans="1:45" ht="12.95" customHeight="1">
      <c r="A29" s="185"/>
      <c r="B29" s="185" t="s">
        <v>68</v>
      </c>
      <c r="C29" s="185"/>
      <c r="D29" s="185"/>
      <c r="E29" s="185"/>
      <c r="F29" s="185"/>
      <c r="G29" s="185"/>
      <c r="H29" s="185"/>
      <c r="I29" s="185"/>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Q29" s="254"/>
      <c r="AR29" s="254"/>
    </row>
    <row r="30" spans="1:45" ht="12.95" customHeight="1">
      <c r="A30" s="395" t="s">
        <v>658</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621"/>
      <c r="AG30" s="621"/>
      <c r="AH30" s="621"/>
      <c r="AI30" s="621"/>
      <c r="AJ30" s="621"/>
      <c r="AK30" s="621"/>
      <c r="AL30" s="621"/>
      <c r="AM30" s="621"/>
      <c r="AO30" s="248"/>
      <c r="AS30" s="249"/>
    </row>
    <row r="31" spans="1:45" ht="12.95" customHeight="1">
      <c r="A31" s="621" t="s">
        <v>657</v>
      </c>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O31" s="250"/>
      <c r="AP31" s="250"/>
      <c r="AQ31" s="250"/>
      <c r="AR31" s="250"/>
      <c r="AS31" s="251"/>
    </row>
    <row r="32" spans="1:45" ht="12.95" customHeight="1">
      <c r="A32" s="295" t="s">
        <v>659</v>
      </c>
      <c r="AP32" s="253" t="str">
        <f>IF(AND(K38="",K49=""),"",A32)</f>
        <v/>
      </c>
      <c r="AQ32" s="254"/>
      <c r="AR32" s="254"/>
    </row>
    <row r="33" spans="1:44" ht="12.95" customHeight="1">
      <c r="A33" s="295" t="s">
        <v>660</v>
      </c>
      <c r="AQ33" s="254"/>
      <c r="AR33" s="254"/>
    </row>
    <row r="34" spans="1:44" ht="12.95" customHeight="1">
      <c r="B34" s="620" t="s">
        <v>497</v>
      </c>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Q34" s="254"/>
      <c r="AR34" s="254"/>
    </row>
    <row r="35" spans="1:44" ht="12.95" customHeight="1">
      <c r="D35" s="255"/>
      <c r="E35" s="255"/>
      <c r="F35" s="255"/>
      <c r="G35" s="255"/>
      <c r="H35" s="255"/>
      <c r="I35" s="255"/>
      <c r="J35" s="255"/>
      <c r="K35" s="255"/>
      <c r="O35" s="255" t="s">
        <v>30</v>
      </c>
      <c r="P35" s="618"/>
      <c r="Q35" s="618"/>
      <c r="R35" s="618"/>
      <c r="S35" s="295" t="s">
        <v>91</v>
      </c>
      <c r="X35" s="255" t="s">
        <v>58</v>
      </c>
      <c r="Y35" s="618"/>
      <c r="Z35" s="618"/>
      <c r="AA35" s="618"/>
      <c r="AB35" s="618"/>
      <c r="AC35" s="256" t="s">
        <v>498</v>
      </c>
      <c r="AF35" s="295" t="s">
        <v>89</v>
      </c>
      <c r="AG35" s="619"/>
      <c r="AH35" s="619"/>
      <c r="AI35" s="619"/>
      <c r="AJ35" s="619"/>
      <c r="AK35" s="619"/>
      <c r="AL35" s="619"/>
      <c r="AM35" s="296" t="s">
        <v>88</v>
      </c>
      <c r="AQ35" s="254"/>
      <c r="AR35" s="254"/>
    </row>
    <row r="36" spans="1:44" ht="12.95" customHeight="1">
      <c r="D36" s="255"/>
      <c r="E36" s="255"/>
      <c r="F36" s="255"/>
      <c r="G36" s="255"/>
      <c r="H36" s="255"/>
      <c r="I36" s="255"/>
      <c r="J36" s="255"/>
      <c r="K36" s="255"/>
      <c r="O36" s="184" t="s">
        <v>192</v>
      </c>
      <c r="AF36" s="295" t="s">
        <v>89</v>
      </c>
      <c r="AG36" s="619"/>
      <c r="AH36" s="619"/>
      <c r="AI36" s="619"/>
      <c r="AJ36" s="619"/>
      <c r="AK36" s="619"/>
      <c r="AL36" s="619"/>
      <c r="AM36" s="296" t="s">
        <v>88</v>
      </c>
      <c r="AQ36" s="254"/>
      <c r="AR36" s="254"/>
    </row>
    <row r="37" spans="1:44" ht="12.95" customHeight="1">
      <c r="B37" s="295" t="s">
        <v>70</v>
      </c>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Q37" s="254"/>
      <c r="AR37" s="254"/>
    </row>
    <row r="38" spans="1:44" ht="12.95" customHeight="1">
      <c r="B38" s="295" t="s">
        <v>71</v>
      </c>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Q38" s="254"/>
      <c r="AR38" s="254"/>
    </row>
    <row r="39" spans="1:44" ht="12.95" customHeight="1">
      <c r="B39" s="295" t="s">
        <v>72</v>
      </c>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Q39" s="254"/>
      <c r="AR39" s="254"/>
    </row>
    <row r="40" spans="1:44" ht="12.95" customHeight="1">
      <c r="L40" s="255" t="s">
        <v>30</v>
      </c>
      <c r="M40" s="618"/>
      <c r="N40" s="618"/>
      <c r="O40" s="618"/>
      <c r="P40" s="295" t="s">
        <v>103</v>
      </c>
      <c r="W40" s="255" t="s">
        <v>30</v>
      </c>
      <c r="X40" s="618"/>
      <c r="Y40" s="618"/>
      <c r="Z40" s="618"/>
      <c r="AA40" s="618"/>
      <c r="AB40" s="256" t="s">
        <v>92</v>
      </c>
      <c r="AG40" s="619"/>
      <c r="AH40" s="619"/>
      <c r="AI40" s="619"/>
      <c r="AJ40" s="619"/>
      <c r="AK40" s="619"/>
      <c r="AL40" s="619"/>
      <c r="AM40" s="296" t="s">
        <v>88</v>
      </c>
      <c r="AQ40" s="254"/>
      <c r="AR40" s="254"/>
    </row>
    <row r="41" spans="1:44" ht="12.95" customHeight="1">
      <c r="B41" s="295" t="s">
        <v>73</v>
      </c>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Q41" s="254"/>
      <c r="AR41" s="254"/>
    </row>
    <row r="42" spans="1:44" ht="12.95" customHeight="1">
      <c r="B42" s="295" t="s">
        <v>49</v>
      </c>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7"/>
      <c r="AL42" s="617"/>
      <c r="AM42" s="617"/>
      <c r="AQ42" s="254"/>
      <c r="AR42" s="254"/>
    </row>
    <row r="43" spans="1:44" ht="12.95" customHeight="1">
      <c r="B43" s="295" t="s">
        <v>74</v>
      </c>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Q43" s="254"/>
      <c r="AR43" s="254"/>
    </row>
    <row r="44" spans="1:44" ht="12.95" customHeight="1">
      <c r="A44" s="295" t="s">
        <v>661</v>
      </c>
      <c r="AQ44" s="254"/>
      <c r="AR44" s="254"/>
    </row>
    <row r="45" spans="1:44" ht="12.95" customHeight="1">
      <c r="B45" s="620" t="s">
        <v>497</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Q45" s="254"/>
      <c r="AR45" s="254"/>
    </row>
    <row r="46" spans="1:44" ht="12.95" customHeight="1">
      <c r="D46" s="255"/>
      <c r="E46" s="255"/>
      <c r="F46" s="255"/>
      <c r="G46" s="255"/>
      <c r="H46" s="255"/>
      <c r="I46" s="255"/>
      <c r="J46" s="255"/>
      <c r="K46" s="255"/>
      <c r="O46" s="255" t="s">
        <v>30</v>
      </c>
      <c r="P46" s="618"/>
      <c r="Q46" s="618"/>
      <c r="R46" s="618"/>
      <c r="S46" s="295" t="s">
        <v>91</v>
      </c>
      <c r="X46" s="255" t="s">
        <v>58</v>
      </c>
      <c r="Y46" s="618"/>
      <c r="Z46" s="618"/>
      <c r="AA46" s="618"/>
      <c r="AB46" s="618"/>
      <c r="AC46" s="256" t="s">
        <v>498</v>
      </c>
      <c r="AF46" s="295" t="s">
        <v>89</v>
      </c>
      <c r="AG46" s="619"/>
      <c r="AH46" s="619"/>
      <c r="AI46" s="619"/>
      <c r="AJ46" s="619"/>
      <c r="AK46" s="619"/>
      <c r="AL46" s="619"/>
      <c r="AM46" s="296" t="s">
        <v>88</v>
      </c>
      <c r="AQ46" s="254"/>
      <c r="AR46" s="254"/>
    </row>
    <row r="47" spans="1:44" ht="12.95" customHeight="1">
      <c r="D47" s="255"/>
      <c r="E47" s="255"/>
      <c r="F47" s="255"/>
      <c r="G47" s="255"/>
      <c r="H47" s="255"/>
      <c r="I47" s="255"/>
      <c r="J47" s="255"/>
      <c r="K47" s="255"/>
      <c r="O47" s="184" t="s">
        <v>192</v>
      </c>
      <c r="AF47" s="295" t="s">
        <v>89</v>
      </c>
      <c r="AG47" s="619"/>
      <c r="AH47" s="619"/>
      <c r="AI47" s="619"/>
      <c r="AJ47" s="619"/>
      <c r="AK47" s="619"/>
      <c r="AL47" s="619"/>
      <c r="AM47" s="296" t="s">
        <v>88</v>
      </c>
      <c r="AQ47" s="254"/>
      <c r="AR47" s="254"/>
    </row>
    <row r="48" spans="1:44" ht="12.95" customHeight="1">
      <c r="B48" s="295" t="s">
        <v>70</v>
      </c>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Q48" s="254"/>
      <c r="AR48" s="254"/>
    </row>
    <row r="49" spans="2:44" ht="12.95" customHeight="1">
      <c r="B49" s="295" t="s">
        <v>71</v>
      </c>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Q49" s="254"/>
      <c r="AR49" s="254"/>
    </row>
    <row r="50" spans="2:44" ht="12.95" customHeight="1">
      <c r="B50" s="295" t="s">
        <v>72</v>
      </c>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Q50" s="254"/>
      <c r="AR50" s="254"/>
    </row>
    <row r="51" spans="2:44" ht="12.95" customHeight="1">
      <c r="L51" s="255" t="s">
        <v>30</v>
      </c>
      <c r="M51" s="618"/>
      <c r="N51" s="618"/>
      <c r="O51" s="618"/>
      <c r="P51" s="295" t="s">
        <v>103</v>
      </c>
      <c r="W51" s="255" t="s">
        <v>30</v>
      </c>
      <c r="X51" s="618"/>
      <c r="Y51" s="618"/>
      <c r="Z51" s="618"/>
      <c r="AA51" s="618"/>
      <c r="AB51" s="256" t="s">
        <v>92</v>
      </c>
      <c r="AG51" s="619"/>
      <c r="AH51" s="619"/>
      <c r="AI51" s="619"/>
      <c r="AJ51" s="619"/>
      <c r="AK51" s="619"/>
      <c r="AL51" s="619"/>
      <c r="AM51" s="296" t="s">
        <v>88</v>
      </c>
      <c r="AQ51" s="254"/>
      <c r="AR51" s="254"/>
    </row>
    <row r="52" spans="2:44" ht="12.95" customHeight="1">
      <c r="B52" s="295" t="s">
        <v>73</v>
      </c>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Q52" s="254"/>
      <c r="AR52" s="254"/>
    </row>
    <row r="53" spans="2:44" ht="12.95" customHeight="1">
      <c r="B53" s="295" t="s">
        <v>49</v>
      </c>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Q53" s="254"/>
      <c r="AR53" s="254"/>
    </row>
    <row r="54" spans="2:44" ht="12.95" customHeight="1">
      <c r="B54" s="295" t="s">
        <v>74</v>
      </c>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Q54" s="254"/>
      <c r="AR54" s="254"/>
    </row>
    <row r="55" spans="2:44">
      <c r="B55" s="241"/>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row>
    <row r="56" spans="2:44">
      <c r="B56" s="24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row>
    <row r="57" spans="2:44">
      <c r="B57" s="241"/>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row>
    <row r="58" spans="2:44">
      <c r="B58" s="241"/>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row>
    <row r="59" spans="2:44">
      <c r="B59" s="241"/>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row>
    <row r="60" spans="2:44">
      <c r="B60" s="241"/>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row>
    <row r="61" spans="2:44">
      <c r="B61" s="241"/>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row>
    <row r="62" spans="2:44">
      <c r="B62" s="241"/>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row>
    <row r="63" spans="2:44">
      <c r="B63" s="241"/>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row>
    <row r="64" spans="2:44">
      <c r="B64" s="241"/>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row>
    <row r="65" spans="2:39">
      <c r="B65" s="241"/>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row>
    <row r="66" spans="2:39">
      <c r="B66" s="241"/>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row>
    <row r="67" spans="2:39">
      <c r="B67" s="241"/>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row>
    <row r="68" spans="2:39">
      <c r="B68" s="241"/>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row>
    <row r="69" spans="2:39">
      <c r="B69" s="241"/>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row>
    <row r="70" spans="2:39">
      <c r="B70" s="241"/>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row>
    <row r="71" spans="2:39">
      <c r="B71" s="241"/>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row>
    <row r="72" spans="2:39">
      <c r="B72" s="241"/>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row>
    <row r="73" spans="2:39">
      <c r="B73" s="241"/>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row>
    <row r="74" spans="2:39">
      <c r="B74" s="241"/>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row>
    <row r="75" spans="2:39">
      <c r="B75" s="241"/>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row>
    <row r="76" spans="2:39">
      <c r="B76" s="241"/>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row>
    <row r="77" spans="2:39">
      <c r="B77" s="241"/>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row>
    <row r="78" spans="2:39">
      <c r="B78" s="241"/>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row>
    <row r="79" spans="2:39">
      <c r="B79" s="241"/>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row>
    <row r="80" spans="2:39">
      <c r="B80" s="241"/>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row>
    <row r="81" spans="2:39">
      <c r="B81" s="241"/>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row>
    <row r="82" spans="2:39">
      <c r="B82" s="241"/>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c r="AL82" s="420"/>
      <c r="AM82" s="420"/>
    </row>
    <row r="83" spans="2:39">
      <c r="B83" s="241"/>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row>
    <row r="84" spans="2:39">
      <c r="B84" s="241"/>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row>
    <row r="85" spans="2:39">
      <c r="B85" s="241"/>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row>
    <row r="86" spans="2:39">
      <c r="B86" s="241"/>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row>
    <row r="87" spans="2:39">
      <c r="B87" s="241"/>
      <c r="C87" s="420"/>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row>
    <row r="88" spans="2:39">
      <c r="B88" s="241"/>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row>
    <row r="89" spans="2:39">
      <c r="B89" s="241"/>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row>
    <row r="90" spans="2:39">
      <c r="B90" s="241"/>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row>
  </sheetData>
  <sheetProtection formatCells="0" formatColumns="0" formatRows="0" insertColumns="0" insertRows="0" deleteColumns="0" deleteRows="0" selectLockedCells="1"/>
  <mergeCells count="79">
    <mergeCell ref="J8:AM8"/>
    <mergeCell ref="A1:AM1"/>
    <mergeCell ref="A2:AM2"/>
    <mergeCell ref="A3:AM3"/>
    <mergeCell ref="J6:AM6"/>
    <mergeCell ref="J7:AM7"/>
    <mergeCell ref="J23:AM23"/>
    <mergeCell ref="J9:AM9"/>
    <mergeCell ref="J10:AM10"/>
    <mergeCell ref="J12:AM12"/>
    <mergeCell ref="J13:AM13"/>
    <mergeCell ref="J14:AM14"/>
    <mergeCell ref="J15:AM15"/>
    <mergeCell ref="J16:AM16"/>
    <mergeCell ref="J19:AM19"/>
    <mergeCell ref="J20:AM20"/>
    <mergeCell ref="J21:AM21"/>
    <mergeCell ref="J22:AM22"/>
    <mergeCell ref="K38:AM38"/>
    <mergeCell ref="J25:AM25"/>
    <mergeCell ref="J26:AM26"/>
    <mergeCell ref="J27:AM27"/>
    <mergeCell ref="J28:AM28"/>
    <mergeCell ref="J29:AM29"/>
    <mergeCell ref="B34:AM34"/>
    <mergeCell ref="A30:AM30"/>
    <mergeCell ref="A31:AM31"/>
    <mergeCell ref="P35:R35"/>
    <mergeCell ref="Y35:AB35"/>
    <mergeCell ref="AG35:AL35"/>
    <mergeCell ref="AG36:AL36"/>
    <mergeCell ref="K37:AM37"/>
    <mergeCell ref="AG47:AL47"/>
    <mergeCell ref="K39:AM39"/>
    <mergeCell ref="M40:O40"/>
    <mergeCell ref="X40:AA40"/>
    <mergeCell ref="AG40:AL40"/>
    <mergeCell ref="K41:AM41"/>
    <mergeCell ref="K42:AM42"/>
    <mergeCell ref="K43:AM43"/>
    <mergeCell ref="B45:AM45"/>
    <mergeCell ref="P46:R46"/>
    <mergeCell ref="Y46:AB46"/>
    <mergeCell ref="AG46:AL46"/>
    <mergeCell ref="K48:AM48"/>
    <mergeCell ref="K49:AM49"/>
    <mergeCell ref="K50:AM50"/>
    <mergeCell ref="M51:O51"/>
    <mergeCell ref="X51:AA51"/>
    <mergeCell ref="AG51:AL51"/>
    <mergeCell ref="C65:AM65"/>
    <mergeCell ref="C66:AM66"/>
    <mergeCell ref="K52:AM52"/>
    <mergeCell ref="K53:AM53"/>
    <mergeCell ref="K54:AM54"/>
    <mergeCell ref="C78:AM78"/>
    <mergeCell ref="C67:AM67"/>
    <mergeCell ref="C68:AM68"/>
    <mergeCell ref="C69:AM69"/>
    <mergeCell ref="C70:AM70"/>
    <mergeCell ref="C71:AM71"/>
    <mergeCell ref="C72:AM72"/>
    <mergeCell ref="C73:AM73"/>
    <mergeCell ref="C74:AM74"/>
    <mergeCell ref="C75:AM75"/>
    <mergeCell ref="C76:AM76"/>
    <mergeCell ref="C77:AM77"/>
    <mergeCell ref="C90:AM90"/>
    <mergeCell ref="C79:AM79"/>
    <mergeCell ref="C80:AM80"/>
    <mergeCell ref="C81:AM81"/>
    <mergeCell ref="C82:AM82"/>
    <mergeCell ref="C83:AM83"/>
    <mergeCell ref="C84:AM84"/>
    <mergeCell ref="C85:AM85"/>
    <mergeCell ref="C86:AM86"/>
    <mergeCell ref="C87:AM87"/>
    <mergeCell ref="C88:AM88"/>
    <mergeCell ref="C89:AM89"/>
  </mergeCells>
  <phoneticPr fontId="3"/>
  <conditionalFormatting sqref="AO4:AO29 AO32:AO54">
    <cfRule type="expression" dxfId="0" priority="11" stopIfTrue="1">
      <formula>AO4="NG"</formula>
    </cfRule>
  </conditionalFormatting>
  <dataValidations count="1">
    <dataValidation type="list" allowBlank="1" showInputMessage="1" showErrorMessage="1" sqref="P35:R35 M40:O40 P46:R46 M51:O51" xr:uid="{EAD170E7-BE4B-433A-85CF-CC7A855C496E}">
      <formula1>$AZ$1:$AZ$3</formula1>
    </dataValidation>
  </dataValidations>
  <printOptions horizontalCentered="1"/>
  <pageMargins left="0.39370078740157483" right="0.39370078740157483" top="0" bottom="0" header="0" footer="0"/>
  <pageSetup paperSize="9" orientation="portrait" blackAndWhite="1" r:id="rId1"/>
  <headerFooter alignWithMargins="0">
    <oddFooter>&amp;C建-&amp;P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CF2F-E5CC-46F6-BAB1-F9185EE99BDC}">
  <sheetPr codeName="Sheet10">
    <tabColor rgb="FF00B0F0"/>
  </sheetPr>
  <dimension ref="A1:EP2"/>
  <sheetViews>
    <sheetView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291" t="s">
        <v>494</v>
      </c>
      <c r="B1" s="291" t="s">
        <v>137</v>
      </c>
      <c r="C1" s="293" t="s">
        <v>505</v>
      </c>
      <c r="D1" s="293" t="s">
        <v>506</v>
      </c>
      <c r="E1" s="293" t="s">
        <v>507</v>
      </c>
      <c r="F1" s="293" t="s">
        <v>508</v>
      </c>
      <c r="G1" s="293" t="s">
        <v>509</v>
      </c>
      <c r="H1" s="289" t="s">
        <v>510</v>
      </c>
      <c r="I1" s="289" t="s">
        <v>511</v>
      </c>
      <c r="J1" s="289" t="s">
        <v>512</v>
      </c>
      <c r="K1" s="289" t="s">
        <v>513</v>
      </c>
      <c r="L1" s="289" t="s">
        <v>514</v>
      </c>
      <c r="M1" s="289" t="s">
        <v>515</v>
      </c>
      <c r="N1" s="289" t="s">
        <v>516</v>
      </c>
      <c r="O1" s="289" t="s">
        <v>517</v>
      </c>
      <c r="P1" s="289" t="s">
        <v>518</v>
      </c>
      <c r="Q1" s="289" t="s">
        <v>519</v>
      </c>
      <c r="R1" s="289" t="s">
        <v>520</v>
      </c>
      <c r="S1" s="289" t="s">
        <v>521</v>
      </c>
      <c r="T1" s="289" t="s">
        <v>522</v>
      </c>
      <c r="U1" s="293" t="s">
        <v>523</v>
      </c>
      <c r="V1" s="293" t="s">
        <v>524</v>
      </c>
      <c r="W1" s="293" t="s">
        <v>525</v>
      </c>
      <c r="X1" s="289" t="s">
        <v>526</v>
      </c>
      <c r="Y1" s="289" t="s">
        <v>527</v>
      </c>
      <c r="Z1" s="289" t="s">
        <v>528</v>
      </c>
      <c r="AA1" s="289" t="s">
        <v>529</v>
      </c>
      <c r="AB1" s="289" t="s">
        <v>530</v>
      </c>
      <c r="AC1" s="289" t="s">
        <v>531</v>
      </c>
      <c r="AD1" s="289" t="s">
        <v>532</v>
      </c>
      <c r="AE1" s="293" t="s">
        <v>533</v>
      </c>
      <c r="AF1" s="293" t="s">
        <v>534</v>
      </c>
      <c r="AG1" s="293" t="s">
        <v>535</v>
      </c>
      <c r="AH1" s="293" t="s">
        <v>536</v>
      </c>
      <c r="AI1" s="293" t="s">
        <v>537</v>
      </c>
      <c r="AJ1" s="293" t="s">
        <v>538</v>
      </c>
      <c r="AK1" s="293" t="s">
        <v>539</v>
      </c>
      <c r="AL1" s="293" t="s">
        <v>540</v>
      </c>
      <c r="AM1" s="293" t="s">
        <v>541</v>
      </c>
      <c r="AN1" s="293" t="s">
        <v>542</v>
      </c>
      <c r="AO1" s="293" t="s">
        <v>543</v>
      </c>
      <c r="AP1" s="293" t="s">
        <v>544</v>
      </c>
      <c r="AQ1" s="293" t="s">
        <v>545</v>
      </c>
      <c r="AR1" s="293" t="s">
        <v>546</v>
      </c>
      <c r="AS1" s="293" t="s">
        <v>547</v>
      </c>
      <c r="AT1" s="293" t="s">
        <v>548</v>
      </c>
      <c r="AU1" s="293" t="s">
        <v>549</v>
      </c>
      <c r="AV1" s="293" t="s">
        <v>550</v>
      </c>
      <c r="AW1" s="293" t="s">
        <v>551</v>
      </c>
      <c r="AX1" s="293" t="s">
        <v>552</v>
      </c>
      <c r="AY1" s="294" t="s">
        <v>553</v>
      </c>
      <c r="AZ1" s="294" t="s">
        <v>554</v>
      </c>
      <c r="BA1" s="294" t="s">
        <v>555</v>
      </c>
      <c r="BB1" s="294" t="s">
        <v>556</v>
      </c>
      <c r="BC1" s="293" t="s">
        <v>557</v>
      </c>
      <c r="BD1" s="293" t="s">
        <v>558</v>
      </c>
      <c r="BE1" s="293" t="s">
        <v>559</v>
      </c>
      <c r="BF1" s="293" t="s">
        <v>560</v>
      </c>
      <c r="BG1" s="293" t="s">
        <v>561</v>
      </c>
      <c r="BH1" s="293" t="s">
        <v>562</v>
      </c>
      <c r="BI1" s="293" t="s">
        <v>563</v>
      </c>
      <c r="BJ1" s="293" t="s">
        <v>564</v>
      </c>
      <c r="BK1" s="290" t="s">
        <v>565</v>
      </c>
      <c r="BL1" s="290" t="s">
        <v>566</v>
      </c>
      <c r="BM1" s="290" t="s">
        <v>567</v>
      </c>
      <c r="BN1" s="290" t="s">
        <v>568</v>
      </c>
      <c r="BO1" s="290" t="s">
        <v>569</v>
      </c>
      <c r="BP1" s="290" t="s">
        <v>570</v>
      </c>
      <c r="BQ1" s="290" t="s">
        <v>571</v>
      </c>
      <c r="BR1" s="290" t="s">
        <v>572</v>
      </c>
      <c r="BS1" s="290" t="s">
        <v>573</v>
      </c>
      <c r="BT1" s="290" t="s">
        <v>574</v>
      </c>
      <c r="BU1" s="290" t="s">
        <v>575</v>
      </c>
      <c r="BV1" s="290" t="s">
        <v>576</v>
      </c>
      <c r="BW1" s="290" t="s">
        <v>577</v>
      </c>
      <c r="BX1" s="293" t="s">
        <v>578</v>
      </c>
      <c r="BY1" s="293" t="s">
        <v>579</v>
      </c>
      <c r="BZ1" s="293" t="s">
        <v>580</v>
      </c>
      <c r="CA1" s="293" t="s">
        <v>581</v>
      </c>
      <c r="CB1" s="293" t="s">
        <v>582</v>
      </c>
      <c r="CC1" s="293" t="s">
        <v>583</v>
      </c>
      <c r="CD1" s="293" t="s">
        <v>584</v>
      </c>
      <c r="CE1" s="293" t="s">
        <v>585</v>
      </c>
      <c r="CF1" s="293" t="s">
        <v>586</v>
      </c>
      <c r="CG1" s="293" t="s">
        <v>587</v>
      </c>
      <c r="CH1" s="293" t="s">
        <v>588</v>
      </c>
      <c r="CI1" s="293" t="s">
        <v>589</v>
      </c>
      <c r="CJ1" s="293" t="s">
        <v>590</v>
      </c>
      <c r="CK1" s="293" t="s">
        <v>591</v>
      </c>
      <c r="CL1" s="293" t="s">
        <v>592</v>
      </c>
      <c r="CM1" s="293" t="s">
        <v>593</v>
      </c>
      <c r="CN1" s="293" t="s">
        <v>594</v>
      </c>
      <c r="CO1" s="293" t="s">
        <v>595</v>
      </c>
      <c r="CP1" s="293" t="s">
        <v>596</v>
      </c>
      <c r="CQ1" s="293" t="s">
        <v>597</v>
      </c>
      <c r="CR1" s="289" t="s">
        <v>598</v>
      </c>
      <c r="CS1" s="289" t="s">
        <v>599</v>
      </c>
      <c r="CT1" s="289" t="s">
        <v>600</v>
      </c>
      <c r="CU1" s="289" t="s">
        <v>601</v>
      </c>
      <c r="CV1" s="289" t="s">
        <v>602</v>
      </c>
      <c r="CW1" s="289" t="s">
        <v>603</v>
      </c>
      <c r="CX1" s="289" t="s">
        <v>604</v>
      </c>
      <c r="CY1" s="289" t="s">
        <v>605</v>
      </c>
      <c r="CZ1" s="289" t="s">
        <v>606</v>
      </c>
      <c r="DA1" s="289" t="s">
        <v>607</v>
      </c>
      <c r="DB1" s="289" t="s">
        <v>608</v>
      </c>
      <c r="DC1" s="289" t="s">
        <v>609</v>
      </c>
      <c r="DD1" s="289" t="s">
        <v>610</v>
      </c>
      <c r="DE1" s="289" t="s">
        <v>611</v>
      </c>
      <c r="DF1" s="289" t="s">
        <v>612</v>
      </c>
      <c r="DG1" s="289" t="s">
        <v>613</v>
      </c>
      <c r="DH1" s="289" t="s">
        <v>614</v>
      </c>
      <c r="DI1" s="289" t="s">
        <v>615</v>
      </c>
      <c r="DJ1" s="290" t="s">
        <v>616</v>
      </c>
      <c r="DK1" s="293" t="s">
        <v>617</v>
      </c>
      <c r="DL1" s="293" t="s">
        <v>618</v>
      </c>
      <c r="DM1" s="293" t="s">
        <v>619</v>
      </c>
      <c r="DN1" s="293" t="s">
        <v>620</v>
      </c>
      <c r="DO1" s="293" t="s">
        <v>621</v>
      </c>
      <c r="DP1" s="293" t="s">
        <v>622</v>
      </c>
      <c r="DQ1" s="293" t="s">
        <v>623</v>
      </c>
      <c r="DR1" s="293" t="s">
        <v>624</v>
      </c>
      <c r="DS1" s="293" t="s">
        <v>625</v>
      </c>
      <c r="DT1" s="293" t="s">
        <v>626</v>
      </c>
      <c r="DU1" s="293" t="s">
        <v>627</v>
      </c>
      <c r="DV1" s="293" t="s">
        <v>628</v>
      </c>
      <c r="DW1" s="293" t="s">
        <v>629</v>
      </c>
      <c r="DX1" s="293" t="s">
        <v>630</v>
      </c>
      <c r="DY1" s="293" t="s">
        <v>631</v>
      </c>
      <c r="DZ1" s="293" t="s">
        <v>632</v>
      </c>
      <c r="EA1" s="293" t="s">
        <v>633</v>
      </c>
      <c r="EB1" s="293" t="s">
        <v>634</v>
      </c>
      <c r="EC1" s="293" t="s">
        <v>635</v>
      </c>
      <c r="ED1" s="293" t="s">
        <v>636</v>
      </c>
      <c r="EE1" s="293" t="s">
        <v>637</v>
      </c>
      <c r="EF1" s="293" t="s">
        <v>638</v>
      </c>
      <c r="EG1" s="293" t="s">
        <v>639</v>
      </c>
      <c r="EH1" s="293" t="s">
        <v>640</v>
      </c>
      <c r="EI1" s="293" t="s">
        <v>641</v>
      </c>
      <c r="EJ1" s="293" t="s">
        <v>642</v>
      </c>
      <c r="EK1" s="293" t="s">
        <v>643</v>
      </c>
      <c r="EL1" s="293" t="s">
        <v>644</v>
      </c>
      <c r="EM1" s="293" t="s">
        <v>645</v>
      </c>
      <c r="EN1" s="293" t="s">
        <v>646</v>
      </c>
      <c r="EO1" s="293" t="s">
        <v>647</v>
      </c>
      <c r="EP1" s="293" t="s">
        <v>648</v>
      </c>
    </row>
    <row r="2" spans="1:146">
      <c r="A2">
        <f>定期検査報告書!AD56</f>
        <v>0</v>
      </c>
      <c r="B2">
        <f>定期検査報告書!AJ56</f>
        <v>0</v>
      </c>
      <c r="H2">
        <f>定期検査報告書!Y8</f>
        <v>0</v>
      </c>
      <c r="I2">
        <f>定期検査報告書!Z10</f>
        <v>0</v>
      </c>
      <c r="J2">
        <f>定期検査報告書!Z11</f>
        <v>0</v>
      </c>
      <c r="K2">
        <f>定期検査報告書!J13</f>
        <v>0</v>
      </c>
      <c r="L2">
        <f>定期検査報告書!J14</f>
        <v>0</v>
      </c>
      <c r="M2">
        <f>定期検査報告書!J15</f>
        <v>0</v>
      </c>
      <c r="N2">
        <f>定期検査報告書!J16</f>
        <v>0</v>
      </c>
      <c r="O2" s="292">
        <f>定期検査報告書!J17</f>
        <v>0</v>
      </c>
      <c r="P2">
        <f>定期検査報告書!J19</f>
        <v>0</v>
      </c>
      <c r="Q2">
        <f>定期検査報告書!J20</f>
        <v>0</v>
      </c>
      <c r="R2">
        <f>定期検査報告書!J21</f>
        <v>0</v>
      </c>
      <c r="S2">
        <f>定期検査報告書!J22</f>
        <v>0</v>
      </c>
      <c r="T2" s="292">
        <f>定期検査報告書!J23</f>
        <v>0</v>
      </c>
      <c r="X2">
        <f>定期検査報告書!K25</f>
        <v>0</v>
      </c>
      <c r="Y2">
        <f>定期検査報告書!K26</f>
        <v>0</v>
      </c>
      <c r="Z2">
        <f>定期検査報告書!K27</f>
        <v>0</v>
      </c>
      <c r="AA2">
        <f>定期検査報告書!K28</f>
        <v>0</v>
      </c>
      <c r="AB2">
        <f>定期検査報告書!M30</f>
        <v>0</v>
      </c>
      <c r="AC2">
        <f>定期検査報告書!V30</f>
        <v>0</v>
      </c>
      <c r="AD2">
        <f>定期検査報告書!AD30</f>
        <v>0</v>
      </c>
      <c r="AM2" s="292"/>
      <c r="AY2" t="str">
        <f>定期検査報告書!R80</f>
        <v>令和</v>
      </c>
      <c r="AZ2">
        <f>定期検査報告書!T80</f>
        <v>0</v>
      </c>
      <c r="BA2">
        <f>定期検査報告書!W80</f>
        <v>0</v>
      </c>
      <c r="BB2">
        <f>定期検査報告書!Z80</f>
        <v>0</v>
      </c>
      <c r="BK2">
        <f>定期検査報告書!L86</f>
        <v>0</v>
      </c>
      <c r="BL2">
        <f>定期検査報告書!Z86</f>
        <v>0</v>
      </c>
      <c r="BM2" s="292">
        <f>定期検査報告書!AF86</f>
        <v>0</v>
      </c>
      <c r="BN2" s="292">
        <f>定期検査報告書!AF87</f>
        <v>0</v>
      </c>
      <c r="BO2">
        <f>定期検査報告書!K88</f>
        <v>0</v>
      </c>
      <c r="BP2">
        <f>定期検査報告書!K89</f>
        <v>0</v>
      </c>
      <c r="BQ2">
        <f>定期検査報告書!K90</f>
        <v>0</v>
      </c>
      <c r="BR2">
        <f>定期検査報告書!M91</f>
        <v>0</v>
      </c>
      <c r="BS2">
        <f>定期検査報告書!Y91</f>
        <v>0</v>
      </c>
      <c r="BT2">
        <f>定期検査報告書!AG91</f>
        <v>0</v>
      </c>
      <c r="BU2">
        <f>定期検査報告書!K92</f>
        <v>0</v>
      </c>
      <c r="BV2">
        <f>定期検査報告書!K93</f>
        <v>0</v>
      </c>
      <c r="BW2" s="292">
        <f>定期検査報告書!K94</f>
        <v>0</v>
      </c>
      <c r="CR2">
        <f>定期検査報告書!J111</f>
        <v>0</v>
      </c>
      <c r="CS2">
        <f>定期検査報告書!O111</f>
        <v>0</v>
      </c>
      <c r="CT2">
        <f>定期検査報告書!Z111</f>
        <v>0</v>
      </c>
      <c r="CU2">
        <f>定期検査報告書!AH111</f>
        <v>0</v>
      </c>
      <c r="CV2">
        <f>定期検査報告書!J113</f>
        <v>0</v>
      </c>
      <c r="CW2">
        <f>定期検査報告書!T113</f>
        <v>0</v>
      </c>
      <c r="CX2">
        <f>定期検査報告書!Z113</f>
        <v>0</v>
      </c>
      <c r="CY2">
        <f>定期検査報告書!AH113</f>
        <v>0</v>
      </c>
      <c r="CZ2">
        <f>定期検査報告書!J115</f>
        <v>0</v>
      </c>
      <c r="DA2">
        <f>定期検査報告書!O115</f>
        <v>0</v>
      </c>
      <c r="DB2">
        <f>定期検査報告書!K118</f>
        <v>0</v>
      </c>
      <c r="DC2">
        <f>定期検査報告書!T118</f>
        <v>0</v>
      </c>
      <c r="DD2">
        <f>定期検査報告書!AB118</f>
        <v>0</v>
      </c>
      <c r="DE2">
        <f>定期検査報告書!K119</f>
        <v>0</v>
      </c>
      <c r="DF2">
        <f>定期検査報告書!K120</f>
        <v>0</v>
      </c>
      <c r="DG2" t="str">
        <f>定期検査報告書!N120</f>
        <v>令和</v>
      </c>
      <c r="DH2">
        <f>定期検査報告書!P120</f>
        <v>0</v>
      </c>
      <c r="DI2">
        <f>定期検査報告書!S120</f>
        <v>0</v>
      </c>
      <c r="DJ2">
        <f>定期検査報告書!AB120</f>
        <v>0</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注意事項</vt:lpstr>
      <vt:lpstr>受理証</vt:lpstr>
      <vt:lpstr>定期検査報告概要書</vt:lpstr>
      <vt:lpstr>定期検査報告書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札幌市管理用（防火設備）※消さないでください</vt:lpstr>
      <vt:lpstr>定期検査報告書!OLE_LINK1</vt:lpstr>
      <vt:lpstr>受理証!Print_Area</vt:lpstr>
      <vt:lpstr>注意事項!Print_Area</vt:lpstr>
      <vt:lpstr>定期検査報告概要書!Print_Area</vt:lpstr>
      <vt:lpstr>定期検査報告書!Print_Area</vt:lpstr>
      <vt:lpstr>'定期検査報告書 （別紙）'!Print_Area</vt:lpstr>
      <vt:lpstr>'別記第一号（検査結果表　防火扉）'!Print_Area</vt:lpstr>
      <vt:lpstr>'別記第三号（検査結果表　耐火クロススクリーン）'!Print_Area</vt:lpstr>
      <vt:lpstr>'別記第四号（検査結果表　ドレンチャーその他）'!Print_Area</vt:lpstr>
      <vt:lpstr>'別記第二号（検査結果表　防火シャッター）'!Print_Area</vt:lpstr>
      <vt:lpstr>'別添１様式（図面）'!Print_Area</vt:lpstr>
      <vt:lpstr>'別添２様式（関係写真）'!Print_Area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2016-05-20T07:14:53Z</dcterms:created>
  <dcterms:modified xsi:type="dcterms:W3CDTF">2025-04-02T06:59:48Z</dcterms:modified>
</cp:coreProperties>
</file>